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 windowWidth="27870" windowHeight="12960" tabRatio="803"/>
  </bookViews>
  <sheets>
    <sheet name="2.1" sheetId="1" r:id="rId1"/>
    <sheet name="2.2" sheetId="59" r:id="rId2"/>
    <sheet name="2.3" sheetId="6" r:id="rId3"/>
    <sheet name="2.4" sheetId="7" r:id="rId4"/>
    <sheet name="2.5" sheetId="8" r:id="rId5"/>
    <sheet name="2.6" sheetId="32" r:id="rId6"/>
    <sheet name="2.7" sheetId="33" r:id="rId7"/>
    <sheet name="3.1" sheetId="47" r:id="rId8"/>
    <sheet name="3.2" sheetId="14" r:id="rId9"/>
    <sheet name="3.3" sheetId="65" r:id="rId10"/>
    <sheet name="3.4" sheetId="66" r:id="rId11"/>
    <sheet name="4.1" sheetId="17" r:id="rId12"/>
    <sheet name="5.1" sheetId="19" r:id="rId13"/>
    <sheet name="6.1" sheetId="67" r:id="rId14"/>
    <sheet name="6.2" sheetId="68" r:id="rId15"/>
    <sheet name="6.3" sheetId="69" r:id="rId16"/>
    <sheet name="6.4" sheetId="70" r:id="rId17"/>
    <sheet name="6.5" sheetId="71" r:id="rId18"/>
    <sheet name="6.6" sheetId="72" r:id="rId19"/>
    <sheet name="7.1" sheetId="73" r:id="rId20"/>
    <sheet name="7.2" sheetId="74" r:id="rId21"/>
    <sheet name="7.3" sheetId="75" r:id="rId22"/>
    <sheet name="8.3" sheetId="38" r:id="rId23"/>
    <sheet name="12.1" sheetId="76" r:id="rId24"/>
    <sheet name="12.2" sheetId="77" r:id="rId25"/>
    <sheet name="12.3" sheetId="78" r:id="rId26"/>
  </sheets>
  <calcPr calcId="145621"/>
</workbook>
</file>

<file path=xl/calcChain.xml><?xml version="1.0" encoding="utf-8"?>
<calcChain xmlns="http://schemas.openxmlformats.org/spreadsheetml/2006/main">
  <c r="B10" i="78" l="1"/>
  <c r="C10" i="78"/>
  <c r="F5" i="75" l="1"/>
  <c r="F8" i="75"/>
  <c r="F11" i="75"/>
  <c r="B12" i="75"/>
  <c r="C12" i="75"/>
  <c r="D12" i="75"/>
  <c r="E12" i="75"/>
  <c r="I4" i="74"/>
  <c r="I5" i="74"/>
  <c r="I6" i="74"/>
  <c r="I7" i="74"/>
  <c r="I8" i="74"/>
  <c r="I9" i="74"/>
  <c r="I10" i="74"/>
  <c r="I11" i="74"/>
  <c r="I12" i="74"/>
  <c r="I13" i="74"/>
  <c r="I14" i="74"/>
  <c r="I15" i="74"/>
  <c r="I16" i="74"/>
  <c r="I17" i="74"/>
  <c r="I18" i="74"/>
  <c r="I19" i="74"/>
  <c r="I20" i="74"/>
  <c r="I21" i="74"/>
  <c r="I22" i="74"/>
  <c r="I23" i="74"/>
  <c r="I24" i="74"/>
  <c r="I25" i="74"/>
  <c r="I26" i="74"/>
  <c r="I27" i="74"/>
  <c r="I28" i="74"/>
  <c r="I29" i="74"/>
  <c r="I30" i="74"/>
  <c r="I31" i="74"/>
  <c r="I32" i="74"/>
  <c r="I33" i="74"/>
  <c r="I34" i="74"/>
  <c r="I35" i="74"/>
  <c r="I36" i="74"/>
  <c r="I37" i="74"/>
  <c r="I38" i="74"/>
  <c r="I39" i="74"/>
  <c r="I40" i="74"/>
  <c r="I41" i="74"/>
  <c r="I42" i="74"/>
  <c r="I43" i="74"/>
  <c r="I44" i="74"/>
  <c r="I45" i="74"/>
  <c r="I46" i="74"/>
  <c r="I47" i="74"/>
  <c r="I48" i="74"/>
  <c r="I49" i="74"/>
  <c r="I50" i="74"/>
  <c r="I51" i="74"/>
  <c r="I52" i="74"/>
  <c r="I53" i="74"/>
  <c r="I54" i="74"/>
  <c r="I55" i="74"/>
  <c r="I56" i="74"/>
  <c r="I57" i="74"/>
  <c r="I58" i="74"/>
  <c r="I59" i="74"/>
  <c r="I60" i="74"/>
  <c r="I61" i="74"/>
  <c r="I62" i="74"/>
  <c r="I63" i="74"/>
  <c r="I64" i="74"/>
  <c r="I65" i="74"/>
  <c r="I66" i="74"/>
  <c r="I67" i="74"/>
  <c r="I68" i="74"/>
  <c r="I69" i="74"/>
  <c r="I70" i="74"/>
  <c r="I71" i="74"/>
  <c r="I72" i="74"/>
  <c r="I73" i="74"/>
  <c r="I74" i="74"/>
  <c r="I75" i="74"/>
  <c r="I76" i="74"/>
  <c r="I77" i="74"/>
  <c r="I78" i="74"/>
  <c r="I79" i="74"/>
  <c r="I80" i="74"/>
  <c r="I81" i="74"/>
  <c r="I82" i="74"/>
  <c r="I83" i="74"/>
  <c r="I84" i="74"/>
  <c r="I85" i="74"/>
  <c r="I86" i="74"/>
  <c r="I87" i="74"/>
  <c r="I88" i="74"/>
  <c r="I89" i="74"/>
  <c r="I90" i="74"/>
  <c r="I91" i="74"/>
  <c r="I92" i="74"/>
  <c r="I93" i="74"/>
  <c r="I94" i="74"/>
  <c r="I95" i="74"/>
  <c r="I96" i="74"/>
  <c r="I97" i="74"/>
  <c r="I98" i="74"/>
  <c r="I99" i="74"/>
  <c r="I100" i="74"/>
  <c r="I101" i="74"/>
  <c r="I102" i="74"/>
  <c r="I103" i="74"/>
  <c r="I104" i="74"/>
  <c r="I105" i="74"/>
  <c r="I106" i="74"/>
  <c r="I107" i="74"/>
  <c r="I108" i="74"/>
  <c r="I109" i="74"/>
  <c r="I110" i="74"/>
  <c r="I111" i="74"/>
  <c r="I112" i="74"/>
  <c r="I113" i="74"/>
  <c r="I114" i="74"/>
  <c r="I115" i="74"/>
  <c r="I116" i="74"/>
  <c r="I117" i="74"/>
  <c r="I118" i="74"/>
  <c r="I119" i="74"/>
  <c r="I120" i="74"/>
  <c r="I121" i="74"/>
  <c r="I122" i="74"/>
  <c r="I123" i="74"/>
  <c r="I124" i="74"/>
  <c r="I125" i="74"/>
  <c r="I126" i="74"/>
  <c r="I127" i="74"/>
  <c r="I128" i="74"/>
  <c r="I129" i="74"/>
  <c r="I130" i="74"/>
  <c r="I131" i="74"/>
  <c r="I132" i="74"/>
  <c r="I133" i="74"/>
  <c r="I134" i="74"/>
  <c r="I135" i="74"/>
  <c r="I136" i="74"/>
  <c r="I137" i="74"/>
  <c r="I138" i="74"/>
  <c r="I139" i="74"/>
  <c r="I140" i="74"/>
  <c r="I141" i="74"/>
  <c r="I142" i="74"/>
  <c r="I143" i="74"/>
  <c r="I144" i="74"/>
  <c r="I145" i="74"/>
  <c r="I146" i="74"/>
  <c r="I147" i="74"/>
  <c r="I148" i="74"/>
  <c r="I149" i="74"/>
  <c r="I150" i="74"/>
  <c r="I151" i="74"/>
  <c r="I152" i="74"/>
  <c r="I153" i="74"/>
  <c r="I154" i="74"/>
  <c r="I155" i="74"/>
  <c r="I156" i="74"/>
  <c r="I157" i="74"/>
  <c r="I158" i="74"/>
  <c r="I159" i="74"/>
  <c r="I160" i="74"/>
  <c r="I161" i="74"/>
  <c r="I162" i="74"/>
  <c r="I163" i="74"/>
  <c r="I164" i="74"/>
  <c r="I165" i="74"/>
  <c r="I166" i="74"/>
  <c r="I167" i="74"/>
  <c r="I168" i="74"/>
  <c r="I169" i="74"/>
  <c r="I170" i="74"/>
  <c r="I171" i="74"/>
  <c r="I172" i="74"/>
  <c r="I173" i="74"/>
  <c r="I174" i="74"/>
  <c r="I175" i="74"/>
  <c r="I176" i="74"/>
  <c r="I177" i="74"/>
  <c r="I178" i="74"/>
  <c r="I179" i="74"/>
  <c r="I180" i="74"/>
  <c r="I181" i="74"/>
  <c r="I182" i="74"/>
  <c r="I183" i="74"/>
  <c r="I184" i="74"/>
  <c r="I185" i="74"/>
  <c r="I186" i="74"/>
  <c r="I187" i="74"/>
  <c r="I188" i="74"/>
  <c r="I189" i="74"/>
  <c r="I190" i="74"/>
  <c r="I191" i="74"/>
  <c r="I192" i="74"/>
  <c r="I193" i="74"/>
  <c r="I194" i="74"/>
  <c r="I195" i="74"/>
  <c r="I196" i="74"/>
  <c r="I197" i="74"/>
  <c r="I198" i="74"/>
  <c r="I199" i="74"/>
  <c r="I200" i="74"/>
  <c r="I201" i="74"/>
  <c r="I202" i="74"/>
  <c r="I203" i="74"/>
  <c r="I204" i="74"/>
  <c r="I205" i="74"/>
  <c r="I206" i="74"/>
  <c r="I207" i="74"/>
  <c r="I208" i="74"/>
  <c r="I209" i="74"/>
  <c r="I210" i="74"/>
  <c r="I211" i="74"/>
  <c r="I212" i="74"/>
  <c r="I213" i="74"/>
  <c r="I214" i="74"/>
  <c r="I215" i="74"/>
  <c r="I216" i="74"/>
  <c r="I217" i="74"/>
  <c r="I218" i="74"/>
  <c r="I219" i="74"/>
  <c r="I220" i="74"/>
  <c r="I221" i="74"/>
  <c r="I222" i="74"/>
  <c r="I223" i="74"/>
  <c r="I224" i="74"/>
  <c r="I225" i="74"/>
  <c r="I226" i="74"/>
  <c r="I227" i="74"/>
  <c r="I228" i="74"/>
  <c r="I229" i="74"/>
  <c r="I230" i="74"/>
  <c r="I231" i="74"/>
  <c r="I232" i="74"/>
  <c r="I233" i="74"/>
  <c r="I234" i="74"/>
  <c r="I235" i="74"/>
  <c r="I236" i="74"/>
  <c r="I237" i="74"/>
  <c r="I238" i="74"/>
  <c r="I239" i="74"/>
  <c r="I240" i="74"/>
  <c r="I241" i="74"/>
  <c r="I242" i="74"/>
  <c r="I243" i="74"/>
  <c r="I244" i="74"/>
  <c r="I245" i="74"/>
  <c r="I246" i="74"/>
  <c r="I247" i="74"/>
  <c r="I248" i="74"/>
  <c r="I249" i="74"/>
  <c r="I250" i="74"/>
  <c r="I251" i="74"/>
  <c r="I252" i="74"/>
  <c r="I253" i="74"/>
  <c r="I254" i="74"/>
  <c r="I255" i="74"/>
  <c r="I256" i="74"/>
  <c r="I257" i="74"/>
  <c r="I258" i="74"/>
  <c r="I259" i="74"/>
  <c r="I260" i="74"/>
  <c r="B261" i="74"/>
  <c r="C261" i="74"/>
  <c r="D261" i="74"/>
  <c r="E261" i="74"/>
  <c r="F261" i="74"/>
  <c r="G261" i="74"/>
  <c r="H261" i="74"/>
  <c r="I261" i="74"/>
  <c r="E4" i="73"/>
  <c r="E5" i="73"/>
  <c r="E6" i="73"/>
  <c r="E8" i="73"/>
  <c r="E9" i="73"/>
  <c r="J4" i="70" l="1"/>
  <c r="J5" i="70"/>
  <c r="J6" i="70"/>
  <c r="J7" i="70"/>
  <c r="J11" i="70" s="1"/>
  <c r="J13" i="70" s="1"/>
  <c r="J8" i="70"/>
  <c r="J9" i="70"/>
  <c r="B10" i="70"/>
  <c r="C10" i="70"/>
  <c r="C12" i="70" s="1"/>
  <c r="D10" i="70"/>
  <c r="E10" i="70"/>
  <c r="F10" i="70"/>
  <c r="H10" i="70"/>
  <c r="H12" i="70" s="1"/>
  <c r="I10" i="70"/>
  <c r="J10" i="70"/>
  <c r="B11" i="70"/>
  <c r="C11" i="70"/>
  <c r="C13" i="70" s="1"/>
  <c r="D11" i="70"/>
  <c r="E11" i="70"/>
  <c r="F11" i="70"/>
  <c r="G11" i="70"/>
  <c r="G13" i="70" s="1"/>
  <c r="H11" i="70"/>
  <c r="I11" i="70"/>
  <c r="B12" i="70"/>
  <c r="D12" i="70"/>
  <c r="E12" i="70"/>
  <c r="F12" i="70"/>
  <c r="G12" i="70"/>
  <c r="I12" i="70"/>
  <c r="J12" i="70"/>
  <c r="B13" i="70"/>
  <c r="D13" i="70"/>
  <c r="E13" i="70"/>
  <c r="F13" i="70"/>
  <c r="H13" i="70"/>
  <c r="I13" i="70"/>
  <c r="L6" i="69"/>
  <c r="M6" i="69"/>
  <c r="L7" i="69"/>
  <c r="M7" i="69"/>
  <c r="L8" i="69"/>
  <c r="M8" i="69"/>
  <c r="L9" i="69"/>
  <c r="M9" i="69"/>
  <c r="L10" i="69"/>
  <c r="M10" i="69"/>
  <c r="B11" i="69"/>
  <c r="L11" i="69" s="1"/>
  <c r="C11" i="69"/>
  <c r="D11" i="69"/>
  <c r="E11" i="69"/>
  <c r="F11" i="69"/>
  <c r="F39" i="69" s="1"/>
  <c r="G11" i="69"/>
  <c r="H11" i="69"/>
  <c r="I11" i="69"/>
  <c r="J11" i="69"/>
  <c r="J39" i="69" s="1"/>
  <c r="K11" i="69"/>
  <c r="M11" i="69"/>
  <c r="L15" i="69"/>
  <c r="M15" i="69"/>
  <c r="L16" i="69"/>
  <c r="M16" i="69"/>
  <c r="L17" i="69"/>
  <c r="M17" i="69"/>
  <c r="L18" i="69"/>
  <c r="M18" i="69"/>
  <c r="L19" i="69"/>
  <c r="M19" i="69"/>
  <c r="B20" i="69"/>
  <c r="C20" i="69"/>
  <c r="D20" i="69"/>
  <c r="E20" i="69"/>
  <c r="F20" i="69"/>
  <c r="G20" i="69"/>
  <c r="H20" i="69"/>
  <c r="I20" i="69"/>
  <c r="J20" i="69"/>
  <c r="K20" i="69"/>
  <c r="L20" i="69"/>
  <c r="M20" i="69"/>
  <c r="L24" i="69"/>
  <c r="M24" i="69"/>
  <c r="L25" i="69"/>
  <c r="M25" i="69"/>
  <c r="L26" i="69"/>
  <c r="M26" i="69"/>
  <c r="L27" i="69"/>
  <c r="M27" i="69"/>
  <c r="L28" i="69"/>
  <c r="M28" i="69"/>
  <c r="B29" i="69"/>
  <c r="L29" i="69" s="1"/>
  <c r="C29" i="69"/>
  <c r="D29" i="69"/>
  <c r="E29" i="69"/>
  <c r="F29" i="69"/>
  <c r="G29" i="69"/>
  <c r="H29" i="69"/>
  <c r="I29" i="69"/>
  <c r="J29" i="69"/>
  <c r="K29" i="69"/>
  <c r="M29" i="69"/>
  <c r="L33" i="69"/>
  <c r="M33" i="69"/>
  <c r="L34" i="69"/>
  <c r="M34" i="69"/>
  <c r="L35" i="69"/>
  <c r="M35" i="69"/>
  <c r="L36" i="69"/>
  <c r="M36" i="69"/>
  <c r="L37" i="69"/>
  <c r="M37" i="69"/>
  <c r="B38" i="69"/>
  <c r="C38" i="69"/>
  <c r="D38" i="69"/>
  <c r="E38" i="69"/>
  <c r="F38" i="69"/>
  <c r="G38" i="69"/>
  <c r="H38" i="69"/>
  <c r="I38" i="69"/>
  <c r="J38" i="69"/>
  <c r="K38" i="69"/>
  <c r="L38" i="69"/>
  <c r="M38" i="69"/>
  <c r="C39" i="69"/>
  <c r="D39" i="69"/>
  <c r="E39" i="69"/>
  <c r="G39" i="69"/>
  <c r="H39" i="69"/>
  <c r="I39" i="69"/>
  <c r="K39" i="69"/>
  <c r="M39" i="69"/>
  <c r="M40" i="69" s="1"/>
  <c r="P5" i="68"/>
  <c r="Q5" i="68"/>
  <c r="P6" i="68"/>
  <c r="Q6" i="68"/>
  <c r="P7" i="68"/>
  <c r="Q7" i="68"/>
  <c r="P8" i="68"/>
  <c r="Q8" i="68"/>
  <c r="P9" i="68"/>
  <c r="Q9" i="68"/>
  <c r="P10" i="68"/>
  <c r="Q10" i="68"/>
  <c r="B11" i="68"/>
  <c r="P11" i="68" s="1"/>
  <c r="C11" i="68"/>
  <c r="D11" i="68"/>
  <c r="E11" i="68"/>
  <c r="F11" i="68"/>
  <c r="G11" i="68"/>
  <c r="H11" i="68"/>
  <c r="I11" i="68"/>
  <c r="J11" i="68"/>
  <c r="K11" i="68"/>
  <c r="L11" i="68"/>
  <c r="M11" i="68"/>
  <c r="N11" i="68"/>
  <c r="O11" i="68"/>
  <c r="Q11" i="68"/>
  <c r="Q12" i="68" s="1"/>
  <c r="K4" i="67"/>
  <c r="K5" i="67"/>
  <c r="B6" i="67"/>
  <c r="K6" i="67" s="1"/>
  <c r="B7" i="67"/>
  <c r="K7" i="67"/>
  <c r="B8" i="67"/>
  <c r="K8" i="67" s="1"/>
  <c r="B9" i="67"/>
  <c r="K9" i="67"/>
  <c r="C10" i="67"/>
  <c r="D10" i="67"/>
  <c r="E10" i="67"/>
  <c r="F10" i="67"/>
  <c r="G10" i="67"/>
  <c r="H10" i="67"/>
  <c r="I10" i="67"/>
  <c r="J10" i="67"/>
  <c r="K10" i="67"/>
  <c r="C11" i="67"/>
  <c r="D11" i="67"/>
  <c r="E11" i="67"/>
  <c r="F11" i="67"/>
  <c r="G11" i="67"/>
  <c r="H11" i="67"/>
  <c r="I11" i="67"/>
  <c r="J11" i="67"/>
  <c r="K11" i="67" s="1"/>
  <c r="B39" i="69" l="1"/>
  <c r="L39" i="69" s="1"/>
  <c r="L40" i="69" s="1"/>
  <c r="B15" i="66"/>
  <c r="C15" i="66"/>
  <c r="P12" i="68" l="1"/>
  <c r="K15" i="1"/>
  <c r="K16" i="1"/>
  <c r="K6" i="1"/>
  <c r="K18" i="17" l="1"/>
  <c r="K17" i="17"/>
  <c r="K15" i="17"/>
  <c r="K14" i="17"/>
  <c r="K13" i="17"/>
  <c r="K12" i="17"/>
  <c r="K11" i="17"/>
  <c r="K10" i="17"/>
  <c r="K9" i="17"/>
  <c r="K8" i="17"/>
  <c r="K7" i="17"/>
  <c r="K6" i="17"/>
  <c r="K16" i="17" s="1"/>
  <c r="K15" i="14"/>
  <c r="K14" i="14"/>
  <c r="K13" i="14"/>
  <c r="K12" i="14"/>
  <c r="K11" i="14"/>
  <c r="K10" i="14"/>
  <c r="K9" i="14"/>
  <c r="K8" i="14"/>
  <c r="K7" i="14"/>
  <c r="K6" i="14"/>
  <c r="K15" i="47"/>
  <c r="K14" i="47"/>
  <c r="K13" i="47"/>
  <c r="K12" i="47"/>
  <c r="K11" i="47"/>
  <c r="K10" i="47"/>
  <c r="K9" i="47"/>
  <c r="K8" i="47"/>
  <c r="K7" i="47"/>
  <c r="K6" i="47"/>
  <c r="I4" i="8"/>
  <c r="I3" i="8"/>
  <c r="I4" i="7"/>
  <c r="I3" i="7"/>
  <c r="I4" i="6"/>
  <c r="I3" i="6"/>
  <c r="K15" i="59"/>
  <c r="K14" i="59"/>
  <c r="K13" i="59"/>
  <c r="K12" i="59"/>
  <c r="K11" i="59"/>
  <c r="K10" i="59"/>
  <c r="K9" i="59"/>
  <c r="K8" i="59"/>
  <c r="K7" i="59"/>
  <c r="K6" i="59"/>
  <c r="K10" i="1"/>
  <c r="K16" i="14" l="1"/>
  <c r="K16" i="59"/>
  <c r="K11" i="1"/>
  <c r="K9" i="1"/>
  <c r="K12" i="1"/>
  <c r="K7" i="1"/>
  <c r="K14" i="1"/>
  <c r="K13" i="1"/>
  <c r="K8" i="1"/>
  <c r="J6" i="32" l="1"/>
  <c r="J7" i="32"/>
  <c r="J8" i="32"/>
  <c r="J9" i="32"/>
  <c r="J10" i="32"/>
  <c r="J11" i="32"/>
  <c r="J12" i="32"/>
  <c r="J13" i="32"/>
  <c r="J14" i="32"/>
  <c r="J15" i="32"/>
  <c r="J5" i="32"/>
  <c r="D15" i="32"/>
  <c r="E15" i="32"/>
  <c r="F15" i="32"/>
  <c r="G15" i="32"/>
  <c r="H15" i="32"/>
  <c r="I15" i="32"/>
  <c r="C15" i="32"/>
  <c r="K17" i="47" l="1"/>
  <c r="K18" i="47"/>
</calcChain>
</file>

<file path=xl/comments1.xml><?xml version="1.0" encoding="utf-8"?>
<comments xmlns="http://schemas.openxmlformats.org/spreadsheetml/2006/main">
  <authors>
    <author>Dušan Hrstka</author>
  </authors>
  <commentList>
    <comment ref="B4" authorId="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<sst xmlns="http://schemas.openxmlformats.org/spreadsheetml/2006/main" count="1053" uniqueCount="543">
  <si>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</si>
  <si>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</si>
  <si>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</si>
  <si>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</si>
  <si>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</si>
  <si>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</si>
  <si>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</si>
  <si>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</si>
  <si>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</si>
  <si>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</si>
  <si>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</si>
  <si>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</si>
  <si>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</si>
  <si>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</si>
  <si>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</si>
  <si>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</si>
  <si>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</si>
  <si>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</si>
  <si>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</si>
  <si>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</si>
  <si>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</si>
  <si>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 = prezenční</t>
  </si>
  <si>
    <t>K/D = kombinované / distanční</t>
  </si>
  <si>
    <t>P</t>
  </si>
  <si>
    <t>K/D</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</si>
  <si>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</si>
  <si>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</si>
  <si>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</si>
  <si>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</si>
  <si>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</si>
  <si>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</si>
  <si>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</si>
  <si>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</si>
  <si>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</si>
  <si>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</si>
  <si>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</si>
  <si>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</si>
  <si>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</si>
  <si>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</si>
  <si>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Kurzy orientované na výkon povolání</t>
  </si>
  <si>
    <t>Kurzy zájmové</t>
  </si>
  <si>
    <t>U3V</t>
  </si>
  <si>
    <t>Z toho počet účastníků, jež byli přijímaní do akreditovaných studijních programů podle § 60 zákona o vysokých školách</t>
  </si>
  <si>
    <t>do 15 hod</t>
  </si>
  <si>
    <t>Skupina KKOV</t>
  </si>
  <si>
    <t xml:space="preserve">Pozn.: * = Doba trvání jednotlivých povinných praxí mohla být i kratší, ale v součtu musela dosahovat alespoň 1 měsíce. </t>
  </si>
  <si>
    <t>Celkem</t>
  </si>
  <si>
    <t>Počet aktivních studií k 31. 12.</t>
  </si>
  <si>
    <t xml:space="preserve">Z toho počet žen celkem </t>
  </si>
  <si>
    <t>Z toho počet cizinců celkem</t>
  </si>
  <si>
    <t>Počet přijetí</t>
  </si>
  <si>
    <t>Počet zápisů ke studiu</t>
  </si>
  <si>
    <t>Pozn.: ** = Fakulta nebo jiná součást vysoké školy uskutečňující akreditovaný studijní program/obor</t>
  </si>
  <si>
    <t>Fakulta 1 (název)**</t>
  </si>
  <si>
    <t>Fakulta 2 (název)**</t>
  </si>
  <si>
    <t>Jakým způsobem jsou realizovány výměny studentů?</t>
  </si>
  <si>
    <t>Jakým způsobem je vydáván diplom a dodatek k diplomu?</t>
  </si>
  <si>
    <t>Pozn.: *= Jedná se například o akreditované studijní programy uskutečňované společně s AV ČR či s jinými veřejnými výzkumnými institucemi se sídlem v ČR.</t>
  </si>
  <si>
    <t>X</t>
  </si>
  <si>
    <t>VŠ CELKEM</t>
  </si>
  <si>
    <t>Počet studijních programů</t>
  </si>
  <si>
    <t xml:space="preserve">Doktorské studium </t>
  </si>
  <si>
    <t>Příklad:</t>
  </si>
  <si>
    <t>Partnerská vysoká škola/ instituce*</t>
  </si>
  <si>
    <t>Vysoká škola CELKEM</t>
  </si>
  <si>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</si>
  <si>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</si>
  <si>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 xml:space="preserve">Hodnota CELKEM není součet ani průměr předešlých hodnot (např. pro P a K/D v určitém typu studia). Pro každé pole v tabulce je třeba provést samostatný výpočet. </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</si>
  <si>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</si>
  <si>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</si>
  <si>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</si>
  <si>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od 16 do 100 hod</t>
  </si>
  <si>
    <t>více než 100 hod</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</si>
  <si>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</si>
  <si>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</si>
  <si>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</si>
  <si>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</si>
  <si>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t xml:space="preserve">Tab. 2.4: </t>
    </r>
    <r>
      <rPr>
        <b/>
        <sz val="14"/>
        <color theme="0"/>
        <rFont val="Calibri"/>
        <family val="2"/>
        <charset val="238"/>
      </rPr>
      <t>Akreditované studijní programy uskutečňované společně s jinou vysokou školou nebo s veřejnou výzkumnou institucí* se sídlem v ČR</t>
    </r>
  </si>
  <si>
    <r>
      <t xml:space="preserve">Tab. 2.5: </t>
    </r>
    <r>
      <rPr>
        <b/>
        <sz val="14"/>
        <color indexed="9"/>
        <rFont val="Calibri"/>
        <family val="2"/>
        <charset val="238"/>
      </rPr>
      <t>Akreditované studijní programy uskutečňované společně s vyšší odbornou školou</t>
    </r>
  </si>
  <si>
    <r>
      <rPr>
        <b/>
        <sz val="12"/>
        <color theme="0"/>
        <rFont val="Calibri"/>
        <family val="2"/>
        <charset val="238"/>
      </rPr>
      <t xml:space="preserve">Tab. 3.1: </t>
    </r>
    <r>
      <rPr>
        <b/>
        <sz val="14"/>
        <color theme="0"/>
        <rFont val="Calibri"/>
        <family val="2"/>
        <charset val="238"/>
      </rPr>
      <t>Studenti v akreditovaných studijních programech (počty studií)</t>
    </r>
  </si>
  <si>
    <r>
      <rPr>
        <b/>
        <sz val="12"/>
        <color theme="0"/>
        <rFont val="Calibri"/>
        <family val="2"/>
        <charset val="238"/>
      </rPr>
      <t xml:space="preserve">Tab. 3.2: </t>
    </r>
    <r>
      <rPr>
        <b/>
        <sz val="14"/>
        <color theme="0"/>
        <rFont val="Calibri"/>
        <family val="2"/>
        <charset val="238"/>
      </rPr>
      <t>Studenti - samoplátci**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</si>
  <si>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</si>
  <si>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</si>
  <si>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</si>
  <si>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</si>
  <si>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r>
      <rPr>
        <b/>
        <sz val="12"/>
        <color indexed="9"/>
        <rFont val="Calibri"/>
        <family val="2"/>
        <charset val="238"/>
      </rPr>
      <t xml:space="preserve">Tab. 2.7: </t>
    </r>
    <r>
      <rPr>
        <b/>
        <sz val="14"/>
        <color indexed="9"/>
        <rFont val="Calibri"/>
        <family val="2"/>
        <charset val="238"/>
      </rPr>
      <t>Kurzy celoživotního vzdělávání (CŽV) na vysoké škole (počty účastníků)</t>
    </r>
  </si>
  <si>
    <t>Souhrnné informace k tab. 2.5</t>
  </si>
  <si>
    <t>Souhrnné informace k tab. 2.4</t>
  </si>
  <si>
    <t>Souhrnné informace k tab. 2.3</t>
  </si>
  <si>
    <t>Počet aktivních studií v těchto programech</t>
  </si>
  <si>
    <t xml:space="preserve"> - celkový údaj za VŠ není součtem údajů za jednotlivé fakulty!</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</si>
  <si>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</si>
  <si>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</si>
  <si>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CELEKM</t>
  </si>
  <si>
    <t>V roce 2016 (v období od 1.1. do 31.12.) bylo na fakultu zapsáno 500 prezenčních bakalářských studií. V témže a následujícím roce jich bylo z této kohorty neúspěšně ukončeno 180. Studijní neúspěšnost této kohorty v 1. ročníku je 180/500=0,36, tedy 36 %.</t>
  </si>
  <si>
    <t>CELKEM*</t>
  </si>
  <si>
    <t xml:space="preserve">Pozn.: * = Jelikož jsou vykazovány fyzické osoby, které se mohou účastnit i více kurzů není údaj celkem součtem předcházejících řádků či sloupců, ale odráží stav reálného celkového počtu účastníků kurzů. </t>
  </si>
  <si>
    <t>Počty aktivních studií</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</si>
  <si>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</si>
  <si>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</si>
  <si>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</si>
  <si>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</si>
  <si>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Vysoká škola uměleckoprůmyslová v Praze</t>
  </si>
  <si>
    <t>Vysoká škla uměleckoprůmyslová v Praze</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</si>
  <si>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</si>
  <si>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 xml:space="preserve">Pozn.: *** = Jelikož jsou vykazovány fyzické osoby, které mohou být příjemcem více stipendií počty studentů celkem nejsou součtem předcházejících sloupců, ale odráží stav reálného počtu studentů. </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</si>
  <si>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</si>
  <si>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 xml:space="preserve">Pozn.: * = Bez ohledu na zdroj prostředků, netýká se pouze prostředků z MŠMT. </t>
  </si>
  <si>
    <t>CELKEM***</t>
  </si>
  <si>
    <t>jiná stipendia</t>
  </si>
  <si>
    <t xml:space="preserve">studentům doktorských studijních programů dle § 91 odst. 4 písm. c) </t>
  </si>
  <si>
    <t>na podporu studia v ČR dle § 91 odst. 4 písm. b)</t>
  </si>
  <si>
    <t>na podporu studia v zahraničí dle § 91 odst. 4 písm. a)</t>
  </si>
  <si>
    <t>z toho ubytovací stipendium</t>
  </si>
  <si>
    <t>v případech zvláštního zřetele hodných dle § 91 odst. 2 písm. e)</t>
  </si>
  <si>
    <t>v případě tíživé sociální situace studenta dle § 91 odst. 3</t>
  </si>
  <si>
    <t>v případě tíživé sociální situace studenta dle § 91 odst. 2 písm. d)</t>
  </si>
  <si>
    <t>na výzkumnou, vývojovou a inovační činnost podle zvláštního právního předpisu, § 91 odst.2 písm. c)</t>
  </si>
  <si>
    <t>za vynikající vědecké, výzkumné, vývojové, umělecké nebo další tvůrčí výsledky dle § 91 odst. 2 písm. b)</t>
  </si>
  <si>
    <t>za vynikající studijní výsledky dle § 91 odst. 2 písm. a)</t>
  </si>
  <si>
    <t>Průměrná výše stipendia**</t>
  </si>
  <si>
    <t>Počty studentů</t>
  </si>
  <si>
    <t>Účel stipendia</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</si>
  <si>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</si>
  <si>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Pozn.: **** = Fakulta nebo jiná součást vysoké školy uskutečňující akreditovaný studijní program</t>
  </si>
  <si>
    <t>Pozn.: *** = Ostatními zaměstnanci se rozumí všichni další pracovníci, kteří se přímo nepodílejí na vzdělávání a výzkumu. Jedná se tedy zejména o administrativní, technické a jiné zaměstnance.</t>
  </si>
  <si>
    <t>Pozn.: ** = Vědeckým pracovníkem se v tomto případě rozumí osoba, která není akademickým pracovníkem dle § 70 zákona č. 111/1998 Sb., o vysokých školách</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</si>
  <si>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</si>
  <si>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Celkem žen</t>
  </si>
  <si>
    <t>Počty žen na ostatních pracovištích</t>
  </si>
  <si>
    <t>Ostatní pracoviště celkem</t>
  </si>
  <si>
    <t>Počty žen na fakultě 2</t>
  </si>
  <si>
    <t>Fakulta 2 (název)****</t>
  </si>
  <si>
    <t>Počty žen na fakultě 1</t>
  </si>
  <si>
    <t>Fakulta 1 (název)****</t>
  </si>
  <si>
    <t xml:space="preserve">Vědečtí, výzkumní a vývojoví pracovníci podílející se na pedagog. činnosti </t>
  </si>
  <si>
    <t>Lektoři</t>
  </si>
  <si>
    <t>Asistenti</t>
  </si>
  <si>
    <t>Odborní asistenti</t>
  </si>
  <si>
    <t>Docenti</t>
  </si>
  <si>
    <t>Profesoři</t>
  </si>
  <si>
    <t>CELKEM akademičtí pracovníci</t>
  </si>
  <si>
    <t>CELKEM zaměstnanci</t>
  </si>
  <si>
    <t>Ostatní zaměstnanci***</t>
  </si>
  <si>
    <t>Vědečtí pracovníci**</t>
  </si>
  <si>
    <t>Akademičtí pracovníci</t>
  </si>
  <si>
    <r>
      <rPr>
        <b/>
        <sz val="12"/>
        <color theme="0"/>
        <rFont val="Calibri"/>
        <family val="2"/>
        <charset val="238"/>
      </rPr>
      <t xml:space="preserve">Tab. 6.1: </t>
    </r>
    <r>
      <rPr>
        <b/>
        <sz val="14"/>
        <color theme="0"/>
        <rFont val="Calibri"/>
        <family val="2"/>
        <charset val="238"/>
      </rPr>
      <t>Akademičtí a vědečtí pracovníci a ostatní zaměstnanci celkem (průměrné přepočtené počty*)</t>
    </r>
  </si>
  <si>
    <t>Pozn.: * = Vědeckým pracovníkem se v tomto případě rozumí osoba, která není akademickým pracovníkem dle § 70 zákona č. 111/1998 Sb., o vysokých školách.</t>
  </si>
  <si>
    <t>Kontrola s údaji z tab. 6.3</t>
  </si>
  <si>
    <t>nad 70 let</t>
  </si>
  <si>
    <t>60-69 let</t>
  </si>
  <si>
    <t>50-59 let</t>
  </si>
  <si>
    <t>40-49 let</t>
  </si>
  <si>
    <t>30-39 let</t>
  </si>
  <si>
    <t>do 29 let</t>
  </si>
  <si>
    <t>ženy</t>
  </si>
  <si>
    <t>Vědečtí, výzkumní a vývojoví pracovníci podílející se na pedagog. činnosti</t>
  </si>
  <si>
    <t>z toho ženy</t>
  </si>
  <si>
    <t>Vědečtí pracovníci*</t>
  </si>
  <si>
    <r>
      <rPr>
        <b/>
        <sz val="12"/>
        <color theme="0"/>
        <rFont val="Calibri"/>
        <family val="2"/>
        <charset val="238"/>
      </rPr>
      <t xml:space="preserve">Tab. 6.2: </t>
    </r>
    <r>
      <rPr>
        <b/>
        <sz val="14"/>
        <color theme="0"/>
        <rFont val="Calibri"/>
        <family val="2"/>
        <charset val="238"/>
      </rPr>
      <t>Věková struktura akademických a vědeckých pracovníků (počty fyzických osob)</t>
    </r>
  </si>
  <si>
    <t>Pozn.: uvádí se pouze nejvyšší dosažený akademický titul</t>
  </si>
  <si>
    <t>Kontrola s údaji z tab. 6.2</t>
  </si>
  <si>
    <t>více než 1</t>
  </si>
  <si>
    <t>0,71–1</t>
  </si>
  <si>
    <t>0,51–0,7</t>
  </si>
  <si>
    <t>0,31–0,5</t>
  </si>
  <si>
    <t>do 0,3</t>
  </si>
  <si>
    <t>Rozsahy úvazků</t>
  </si>
  <si>
    <t>ostatní</t>
  </si>
  <si>
    <t>DrSc., CSc., Dr., Ph.D., Th.D.</t>
  </si>
  <si>
    <t>doc.</t>
  </si>
  <si>
    <t>prof.</t>
  </si>
  <si>
    <t>Ostatní pracoviště celkem**</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</si>
  <si>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</si>
  <si>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 xml:space="preserve">Pozn.: *** = Údaj celkem nemusí odrážet reálný stav fyzických osob (jedna osoba může v rámci VŠ či fakulty zastávat více pozic), jedná se o prostý součet buňek. </t>
  </si>
  <si>
    <t>Pozn.: ** = podle zákona o vysokých školách, § 25. čl. 2.</t>
  </si>
  <si>
    <t xml:space="preserve">Pozn.: * = Fakulta nebo jiná součást vysoké školy. </t>
  </si>
  <si>
    <t xml:space="preserve">     z toho ženy</t>
  </si>
  <si>
    <t>Vysoká škola CELKEM***</t>
  </si>
  <si>
    <t>Fakulty* celkem</t>
  </si>
  <si>
    <t>Fakulta 2 (název)*</t>
  </si>
  <si>
    <t>Fakulta 1 (název)*</t>
  </si>
  <si>
    <t>Vedoucí pracovníci CELKEM ***</t>
  </si>
  <si>
    <t>Vedoucí katedry/institutu/výzkumného pracoviště</t>
  </si>
  <si>
    <t>Ředitel ústavu, vysokoškolského zemědělského nebo lesního statku</t>
  </si>
  <si>
    <t>Správní rada</t>
  </si>
  <si>
    <t>Kvestor/ Tajemník*</t>
  </si>
  <si>
    <t>Vědecká/umělecká/akademická rada</t>
  </si>
  <si>
    <t>Akademický senát</t>
  </si>
  <si>
    <t>Prorektor/Proděkan</t>
  </si>
  <si>
    <t>Rektor/Děkan</t>
  </si>
  <si>
    <r>
      <rPr>
        <b/>
        <sz val="12"/>
        <color theme="0"/>
        <rFont val="Calibri"/>
        <family val="2"/>
        <charset val="238"/>
      </rPr>
      <t xml:space="preserve">Tab. 6.4: </t>
    </r>
    <r>
      <rPr>
        <b/>
        <sz val="14"/>
        <color theme="0"/>
        <rFont val="Calibri"/>
        <family val="2"/>
        <charset val="238"/>
      </rPr>
      <t>Vedoucí pracovníci (fyzické osoby)</t>
    </r>
  </si>
  <si>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</si>
  <si>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osoba, která není akademickým pracovníkem dle § 70 zákona č. 111/1998 Sb., o vysokých školách.</t>
  </si>
  <si>
    <t xml:space="preserve"> ženy z celkového počtu (bez ohledu na státní občanství)</t>
  </si>
  <si>
    <t xml:space="preserve">                   ostatní státy mimo EU</t>
  </si>
  <si>
    <t xml:space="preserve">                   ostatní státy EU</t>
  </si>
  <si>
    <t xml:space="preserve">                    Slovensko</t>
  </si>
  <si>
    <t xml:space="preserve">                    Rakousko</t>
  </si>
  <si>
    <t xml:space="preserve">                    Polsko</t>
  </si>
  <si>
    <t xml:space="preserve">       v tom:  Německo</t>
  </si>
  <si>
    <r>
      <rPr>
        <b/>
        <sz val="12"/>
        <color theme="0"/>
        <rFont val="Calibri"/>
        <family val="2"/>
        <charset val="238"/>
      </rPr>
      <t xml:space="preserve">Tab. 6.5: </t>
    </r>
    <r>
      <rPr>
        <b/>
        <sz val="14"/>
        <color theme="0"/>
        <rFont val="Calibri"/>
        <family val="2"/>
        <charset val="238"/>
      </rPr>
      <t>Akademičtí a vědečtí pracovníci
s cizím státním občanstvím (průměrné přepočtené počty***)</t>
    </r>
  </si>
  <si>
    <t xml:space="preserve">Pozn.: *** = Věkový průměr se vypočítá z celkového počtu nově jmenovaných na dané VŠ (fakultě nebo celkového počtu). </t>
  </si>
  <si>
    <t>Pozn.: **= Uvádí se počty docentů a profesorů, kteří kmenově spadají pod danou VŠ, ale byli jmenováni na jiné VŠ.</t>
  </si>
  <si>
    <t>Pozn.: *= Zahrnuty jsou veškeré habilitace a jmenování, které proběhly v daném kalendářním roce na dané VŠ, bez ohledu na to, zda nově jmenovaní docenti a profesoři kmenově spadali pod tuto VŠ.</t>
  </si>
  <si>
    <t>CELKEM docenti</t>
  </si>
  <si>
    <t>CELKEM profesoři</t>
  </si>
  <si>
    <t>Docenti jmenovaní v roce 2017</t>
  </si>
  <si>
    <t>Profesoři jmenovaní v roce 2017</t>
  </si>
  <si>
    <t>Z toho kmenoví zaměstnanci dané VŠ</t>
  </si>
  <si>
    <t>Kmenoví zaměstnanci VŠ jmenovaní na jiné VŠ**</t>
  </si>
  <si>
    <t>Na dané VŠ*</t>
  </si>
  <si>
    <t>Věkový průměr nově jmenovaných***</t>
  </si>
  <si>
    <t>Počet</t>
  </si>
  <si>
    <r>
      <rPr>
        <b/>
        <sz val="12"/>
        <color theme="0"/>
        <rFont val="Calibri"/>
        <family val="2"/>
        <charset val="238"/>
      </rPr>
      <t xml:space="preserve">Tab. 6.6: </t>
    </r>
    <r>
      <rPr>
        <b/>
        <sz val="14"/>
        <color theme="0"/>
        <rFont val="Calibri"/>
        <family val="2"/>
        <charset val="238"/>
      </rPr>
      <t>Nově jmenovaní docenti a profesoři (počty)</t>
    </r>
  </si>
  <si>
    <t xml:space="preserve">Pozn.: ****** = Uvedené částky představují celkové finanční zdroje projektů, včetně spolufinancování MŠMT. </t>
  </si>
  <si>
    <t>Pozn.: ***** = Přijíždějící akademičtí pracovníci (tj. počty příjezdů) – kteří přijeli v roce 2017; započítávají se i ti pracovníci, jejichž pobyt začal v roce 2016.</t>
  </si>
  <si>
    <t>Pozn.: **** = Vyjíždějící akademičtí pracovníci (tj. počty výjezdů) – kteří v roce 2017 absolvovali zahraniční pobyt; započítávají se i ti pracovníci, jejichž pobyt začal v roce 2016.</t>
  </si>
  <si>
    <t>Pozn.: *** = Přijíždějící studenti (tj. počty příjezdů) – kteří přijeli v roce 2017; započítávají se i ti studenti, jejichž pobyt začal v roce 2016. Započítávají se pouze studenti, jejichž pobyt trval více než 4 týdny (28 dní). Pokud VŠ uvádí i jinak dlouhé výjezdy, uvede to v poznámce k tabulce.</t>
  </si>
  <si>
    <t>Pozn.: ** = Vyjíždějící studenti (tj. počty výjezdů) – kteří v roce 2017 absolvovali zahraniční pobyt; započítávají se i ti studenti, jejichž pobyt začal v roce 2016. Započítávají se pouze studenti, jejichž pobyt trval více než 4 týdny (28 dní). Pokud VŠ uvádí i jinak dlouhé výjezdy, uvede to v poznámce k tabulce.</t>
  </si>
  <si>
    <t>Pozn.: *= Jedná se o v daném roce probíhající projekty.</t>
  </si>
  <si>
    <t>3.449</t>
  </si>
  <si>
    <t>Dotace v tis. Kč******</t>
  </si>
  <si>
    <t>Počet přijatých akademických a vědeckých pracovníků*****</t>
  </si>
  <si>
    <t>6</t>
  </si>
  <si>
    <t>Počet vyslaných akademických a vědeckých pracovníků****</t>
  </si>
  <si>
    <t>Počet přijatých studentů***</t>
  </si>
  <si>
    <t>Počet vyslaných studentů**</t>
  </si>
  <si>
    <t>Počet projektů*</t>
  </si>
  <si>
    <t>Ostatní</t>
  </si>
  <si>
    <t>Z toho Marie-Curie Actions</t>
  </si>
  <si>
    <t>H2020/ 7. rámcový program EK</t>
  </si>
  <si>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</si>
  <si>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</si>
  <si>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</si>
  <si>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 Přijíždějící akademičtí/ostatní pracovníci (tj. počty příjezdů) – pracovníci, kteří přijeli v roce 2017; započítávají se i ti pracovníci, jejichž pobyt začal v roce 2016. Započítávají se pouze pracovníci, jejichž pobyt trval alespoň 5 dní.</t>
  </si>
  <si>
    <t>Pozn.: *** = Vyjíždějící akademičtí/ostatní pracovníci (tj. počty výjezdů) – pracovníci, kteří v roce 2017 absolvovali (ukončili) zahraniční pobyt; započítávají se i ti pracovníci, jejichž pobyt začal v roce 2016. Započítávají se pouze pracovníci, jejichž pobyt trval alespoň 5 dní.</t>
  </si>
  <si>
    <t xml:space="preserve">Pozn.: ** = Přijíždějící studenti (tj. počty příjezdů) – studenti, kteří přijeli v roce 2017; započítávají se i ti studenti, jejichž pobyt začal v roce 2016. Započítávají se pouze studenti, jejichž pobyt trval alespoň 2 týdny (14 dní). </t>
  </si>
  <si>
    <t xml:space="preserve">Pozn.: * = Vyjíždějící studenti (tj. počty výjezdů) – studenti, kteří v roce 2017 absolvovali (ukončili) zahraniční pobyt; započítávají se i ti studenti, jejichž pobyt začal v roce 2016. Započítávají se pouze studenti, jejichž pobyt trval alespoň 2 týdny (14 dní). </t>
  </si>
  <si>
    <t>Ostatní země</t>
  </si>
  <si>
    <t>Zvláštní administrativní oblast Čínské lidové republiky Macao</t>
  </si>
  <si>
    <t>Zvláštní administrativní oblast Čínské lidové republiky Hongkong</t>
  </si>
  <si>
    <t>Zimbabwská republika</t>
  </si>
  <si>
    <t>Zambijská republika</t>
  </si>
  <si>
    <t>Vietnamská socialistická republika</t>
  </si>
  <si>
    <t>Vatikánský městský stát</t>
  </si>
  <si>
    <t>Územní společenství Saint Pierre a Miquelon</t>
  </si>
  <si>
    <t>Území Vánoční ostrov</t>
  </si>
  <si>
    <t>Území Norfolk</t>
  </si>
  <si>
    <t>Území Kokosové (Keelingovy) ostrovy</t>
  </si>
  <si>
    <t>Území Americká Samoa</t>
  </si>
  <si>
    <t>Uruguayská východní republika</t>
  </si>
  <si>
    <t>Ukrajina</t>
  </si>
  <si>
    <t>Ugandská republika</t>
  </si>
  <si>
    <t>Tuvalu</t>
  </si>
  <si>
    <t>Turkmenistán</t>
  </si>
  <si>
    <t>Turecká republika</t>
  </si>
  <si>
    <t>Tuniská republika</t>
  </si>
  <si>
    <t>Tožská republika</t>
  </si>
  <si>
    <t>Tokelau</t>
  </si>
  <si>
    <t>Thajské království</t>
  </si>
  <si>
    <t>Teritorium Wallisovy ostrovy a Futuna</t>
  </si>
  <si>
    <t>Teritorium Guam</t>
  </si>
  <si>
    <t>Teritorium Francouzská jižní a antarktická území</t>
  </si>
  <si>
    <t>Tanzanská sjednocená republika</t>
  </si>
  <si>
    <t>Švýcarská konfederace</t>
  </si>
  <si>
    <t>Švédské království</t>
  </si>
  <si>
    <t>Šrílanská demokratická socialistická republika</t>
  </si>
  <si>
    <t>Špicberky a Jan Mayen</t>
  </si>
  <si>
    <t>Španělské království</t>
  </si>
  <si>
    <t>Šalomounovy ostrovy</t>
  </si>
  <si>
    <t>Syrská arabská republika</t>
  </si>
  <si>
    <t>Svazijské království</t>
  </si>
  <si>
    <t>Svatý Vincenc a Grenadiny</t>
  </si>
  <si>
    <t>Svatý Martin (NL)</t>
  </si>
  <si>
    <t>Svatá Lucie</t>
  </si>
  <si>
    <t>Svatá Helena, Ascension a Tristan da Cunha</t>
  </si>
  <si>
    <t>Surinamská republika</t>
  </si>
  <si>
    <t>Sultanát Omán</t>
  </si>
  <si>
    <t>Súdánská republika</t>
  </si>
  <si>
    <t>Středoafrická republika</t>
  </si>
  <si>
    <t>Stát Spojené arabské emiráty</t>
  </si>
  <si>
    <t>Stát Katar</t>
  </si>
  <si>
    <t>Stát Izrael</t>
  </si>
  <si>
    <t>Stát Eritrea</t>
  </si>
  <si>
    <t>Stát Brunej Darussalam</t>
  </si>
  <si>
    <t>Srbsko a Černá Hora</t>
  </si>
  <si>
    <t>Srbská republika</t>
  </si>
  <si>
    <t>Spolková republika Německo</t>
  </si>
  <si>
    <t>Společenství Svatý Martin</t>
  </si>
  <si>
    <t>Společenství Svatý Bartoloměj</t>
  </si>
  <si>
    <t>Společenství Severní Mariany</t>
  </si>
  <si>
    <t>Spojené státy mexické</t>
  </si>
  <si>
    <t>Spojené státy americké</t>
  </si>
  <si>
    <t>Spojené království Velké Británie a Severního Irska</t>
  </si>
  <si>
    <t>Somálská federativní republika</t>
  </si>
  <si>
    <t>Slovinská republika</t>
  </si>
  <si>
    <t>Slovenská republika</t>
  </si>
  <si>
    <t>Singapurská republika</t>
  </si>
  <si>
    <t>Seychelská republika</t>
  </si>
  <si>
    <t>Senegalská republika</t>
  </si>
  <si>
    <t>Salvadorská republika</t>
  </si>
  <si>
    <t>Saharská arabská demokratická republika</t>
  </si>
  <si>
    <t>Řecká republika</t>
  </si>
  <si>
    <t>Rwandská republika</t>
  </si>
  <si>
    <t>Ruská federace</t>
  </si>
  <si>
    <t>Rumunsko</t>
  </si>
  <si>
    <t>Republika Vanuatu</t>
  </si>
  <si>
    <t>Republika Uzbekistán</t>
  </si>
  <si>
    <t>Republika Trinidad a Tobago</t>
  </si>
  <si>
    <t>Republika Tádžikistán</t>
  </si>
  <si>
    <t>Republika Sierra Leone</t>
  </si>
  <si>
    <t>Republika San Marino</t>
  </si>
  <si>
    <t>Republika Rovníková Guinea</t>
  </si>
  <si>
    <t>Republika Pobřeží slonoviny</t>
  </si>
  <si>
    <t>Republika Palau</t>
  </si>
  <si>
    <t>Republika Nauru</t>
  </si>
  <si>
    <t>Republika Myanmarský svaz</t>
  </si>
  <si>
    <t>Republika Marshallovy ostrovy</t>
  </si>
  <si>
    <t>Republika Mali</t>
  </si>
  <si>
    <t>Republika Kiribati</t>
  </si>
  <si>
    <t>Republika Kazachstán</t>
  </si>
  <si>
    <t>Republika Haiti</t>
  </si>
  <si>
    <t>Republika Guinea-Bissau</t>
  </si>
  <si>
    <t>Region Réunion</t>
  </si>
  <si>
    <t>Region Martinik</t>
  </si>
  <si>
    <t>Region Guadeloupe</t>
  </si>
  <si>
    <t>Region Francouzská Guyana</t>
  </si>
  <si>
    <t>Rakouská republika</t>
  </si>
  <si>
    <t>Provincie Alandy</t>
  </si>
  <si>
    <t>Portugalská republika</t>
  </si>
  <si>
    <t>Portorické společenství</t>
  </si>
  <si>
    <t>Polská republika</t>
  </si>
  <si>
    <t>Pitcairnovy ostrovy</t>
  </si>
  <si>
    <t>Peruánská republika</t>
  </si>
  <si>
    <t>Paraguayská republika</t>
  </si>
  <si>
    <t>Panamská republika</t>
  </si>
  <si>
    <t>Palestinská autonomní území</t>
  </si>
  <si>
    <t>Palestina</t>
  </si>
  <si>
    <t>Pákistánská islámská republika</t>
  </si>
  <si>
    <t>Ostrovy Turks a Caicos</t>
  </si>
  <si>
    <t>Ostrov Man</t>
  </si>
  <si>
    <t>Nový Zéland</t>
  </si>
  <si>
    <t>Nová Kaledonie</t>
  </si>
  <si>
    <t>Norské království</t>
  </si>
  <si>
    <t>Nizozemsko</t>
  </si>
  <si>
    <t>Nizozemské Antily</t>
  </si>
  <si>
    <t>Niue</t>
  </si>
  <si>
    <t>Nikaragujská republika</t>
  </si>
  <si>
    <t>Nigerská republika</t>
  </si>
  <si>
    <t>Nigerijská federativní republika</t>
  </si>
  <si>
    <t>Nezávislý stát Samoa</t>
  </si>
  <si>
    <t>Nezávislý stát Papua Nová Guinea</t>
  </si>
  <si>
    <t>Nepálská federativní demokratická republika</t>
  </si>
  <si>
    <t>Namibijská republika</t>
  </si>
  <si>
    <t>Mosambická republika</t>
  </si>
  <si>
    <t>Montserrat</t>
  </si>
  <si>
    <t>Mongolsko</t>
  </si>
  <si>
    <t>Monacké knížectví</t>
  </si>
  <si>
    <t>Moldavská republika</t>
  </si>
  <si>
    <t>Mnohonárodní stát Bolívie</t>
  </si>
  <si>
    <t>Menší odlehlé ostrovy USA</t>
  </si>
  <si>
    <t>Mauritánská islámská republika</t>
  </si>
  <si>
    <t>Mauricijská republika</t>
  </si>
  <si>
    <t>Marocké království</t>
  </si>
  <si>
    <t>Maltská republika</t>
  </si>
  <si>
    <t>Maledivská republika</t>
  </si>
  <si>
    <t>Malawiská republika</t>
  </si>
  <si>
    <t>Malajsie</t>
  </si>
  <si>
    <t>Maďarsko</t>
  </si>
  <si>
    <t>Madagaskarská republika</t>
  </si>
  <si>
    <t>Lucemburské velkovévodství</t>
  </si>
  <si>
    <t>Lotyšská republika</t>
  </si>
  <si>
    <t>Litevská republika</t>
  </si>
  <si>
    <t>Lichtenštejnské knížectví</t>
  </si>
  <si>
    <t>Libyjský stát</t>
  </si>
  <si>
    <t>Liberijská republika</t>
  </si>
  <si>
    <t>Libanonská republika</t>
  </si>
  <si>
    <t>Lesothské království</t>
  </si>
  <si>
    <t>Laoská lidově demokratická republika</t>
  </si>
  <si>
    <t>Kyrgyzská republika</t>
  </si>
  <si>
    <t>Kyperská republika</t>
  </si>
  <si>
    <t>Kuvajtský stát</t>
  </si>
  <si>
    <t>Kubánská republika</t>
  </si>
  <si>
    <t>Království Tonga</t>
  </si>
  <si>
    <t>Království Saúdská Arábie</t>
  </si>
  <si>
    <t>Království Bahrajn</t>
  </si>
  <si>
    <t>Kostarická republika</t>
  </si>
  <si>
    <t>Kosovská republika</t>
  </si>
  <si>
    <t>Korejská republika</t>
  </si>
  <si>
    <t>Korejská lidově demokratická republika</t>
  </si>
  <si>
    <t>Konžská republika</t>
  </si>
  <si>
    <t>Komorský svaz</t>
  </si>
  <si>
    <t>Kolumbijská republika</t>
  </si>
  <si>
    <t>Keňská republika</t>
  </si>
  <si>
    <t>Kapverdská republika</t>
  </si>
  <si>
    <t>Kanada</t>
  </si>
  <si>
    <t>Kamerunská republika</t>
  </si>
  <si>
    <t>Kambodžské království</t>
  </si>
  <si>
    <t>Kajmanské ostrovy</t>
  </si>
  <si>
    <t>Jordánské hášimovské království</t>
  </si>
  <si>
    <t>Jižní Georgie a Jižní Sandwichovy ostrovy</t>
  </si>
  <si>
    <t>Jihosúdánská republika</t>
  </si>
  <si>
    <t>Jihoafrická republika</t>
  </si>
  <si>
    <t>Jemenská republika</t>
  </si>
  <si>
    <t>Japonsko</t>
  </si>
  <si>
    <t>Jamajka</t>
  </si>
  <si>
    <t>Italská republika</t>
  </si>
  <si>
    <t>Islandská republika</t>
  </si>
  <si>
    <t>Irsko</t>
  </si>
  <si>
    <t>Íránská islámská republika</t>
  </si>
  <si>
    <t>Irácká republika</t>
  </si>
  <si>
    <t>Indonéská republika</t>
  </si>
  <si>
    <t>Indická republika</t>
  </si>
  <si>
    <t>Chorvatská republika</t>
  </si>
  <si>
    <t>Chilská republika</t>
  </si>
  <si>
    <t>Honduraská republika</t>
  </si>
  <si>
    <t>Heardův ostrov a MacDonaldovy ostrovy</t>
  </si>
  <si>
    <t>Guyanská kooperativní republika</t>
  </si>
  <si>
    <t>Guinejská republika</t>
  </si>
  <si>
    <t>Guatemalská republika</t>
  </si>
  <si>
    <t>Gruzie</t>
  </si>
  <si>
    <t>Grónsko</t>
  </si>
  <si>
    <t>Grenadský stát</t>
  </si>
  <si>
    <t>Gibraltar</t>
  </si>
  <si>
    <t>Ghanská republika</t>
  </si>
  <si>
    <t>Gambijská republika</t>
  </si>
  <si>
    <t>Gabonská republika</t>
  </si>
  <si>
    <t>Francouzská republika</t>
  </si>
  <si>
    <t>Francouzská Polynésie</t>
  </si>
  <si>
    <t>Finská republika</t>
  </si>
  <si>
    <t>Filipínská republika</t>
  </si>
  <si>
    <t>Fidžijská republika</t>
  </si>
  <si>
    <t>Federativní státy Mikronésie</t>
  </si>
  <si>
    <t>Federace Svatý Kryštof a Nevis</t>
  </si>
  <si>
    <t>Falklandské ostrovy</t>
  </si>
  <si>
    <t>Faerské ostrovy</t>
  </si>
  <si>
    <t>Etiopská federativní demokratická republika</t>
  </si>
  <si>
    <t>Estonská republika</t>
  </si>
  <si>
    <t>Ekvádorská republika</t>
  </si>
  <si>
    <t>Egyptská arabská republika</t>
  </si>
  <si>
    <t>Džibutská republika</t>
  </si>
  <si>
    <t>Dominikánská republika</t>
  </si>
  <si>
    <t>Dominické společenství</t>
  </si>
  <si>
    <t>Departementní společenství Mayotte</t>
  </si>
  <si>
    <t>Demokratická republika Východní Timor</t>
  </si>
  <si>
    <t>Demokratická republika Svatý Tomáš a Princův ostrov</t>
  </si>
  <si>
    <t>Demokratická republika Kongo</t>
  </si>
  <si>
    <t>Dánské království</t>
  </si>
  <si>
    <t>Čínská republika (Tchaj-wan)</t>
  </si>
  <si>
    <t>Čínská lidová republika</t>
  </si>
  <si>
    <t>Česká republika</t>
  </si>
  <si>
    <t>Černá Hora</t>
  </si>
  <si>
    <t>Čadská republika</t>
  </si>
  <si>
    <t>Curaçao</t>
  </si>
  <si>
    <t>Cookovy ostrovy</t>
  </si>
  <si>
    <t>Bývalá jugoslávská republika Makedonie</t>
  </si>
  <si>
    <t>Burundská republika</t>
  </si>
  <si>
    <t>Burkina Faso</t>
  </si>
  <si>
    <t>Bulharská republika</t>
  </si>
  <si>
    <t>Britské území v Indickém oceánu</t>
  </si>
  <si>
    <t>Britské Panenské ostrovy</t>
  </si>
  <si>
    <t>Brazilská federativní republika</t>
  </si>
  <si>
    <t>Bouvetův ostrov</t>
  </si>
  <si>
    <t>Botswanská republika</t>
  </si>
  <si>
    <t>Bosna a Hercegovina</t>
  </si>
  <si>
    <t>Bonaire, Svatý Eustach a Saba</t>
  </si>
  <si>
    <t>Bolívarovská republika Venezuela</t>
  </si>
  <si>
    <t>Bhútánské království</t>
  </si>
  <si>
    <t>Bermudy</t>
  </si>
  <si>
    <t>Beninská republika</t>
  </si>
  <si>
    <t>Běloruská republika</t>
  </si>
  <si>
    <t>Belize</t>
  </si>
  <si>
    <t>Belgické království</t>
  </si>
  <si>
    <t>Barbados</t>
  </si>
  <si>
    <t>Bangladéšská lidová republika</t>
  </si>
  <si>
    <t>Bailiwick Jersey</t>
  </si>
  <si>
    <t>Bailiwick Guernsey</t>
  </si>
  <si>
    <t>Bahamské společenství</t>
  </si>
  <si>
    <t>Ázerbájdžánská republika</t>
  </si>
  <si>
    <t>Australské společenství</t>
  </si>
  <si>
    <t>Aruba</t>
  </si>
  <si>
    <t>Arménská republika</t>
  </si>
  <si>
    <t>Argentinská republika</t>
  </si>
  <si>
    <t>Antigua a Barbuda</t>
  </si>
  <si>
    <t>Antarktida</t>
  </si>
  <si>
    <t>Anguilla</t>
  </si>
  <si>
    <t>Angolská republika</t>
  </si>
  <si>
    <t>Andorrské knížectví</t>
  </si>
  <si>
    <t>Americké Panenské ostrovy</t>
  </si>
  <si>
    <t>Alžírská demokratická a lidová republika</t>
  </si>
  <si>
    <t>Albánská republika</t>
  </si>
  <si>
    <t>Afghánská islámská republika</t>
  </si>
  <si>
    <t>Z toho absolventské stáže******</t>
  </si>
  <si>
    <t xml:space="preserve">Země </t>
  </si>
  <si>
    <t>CELKEM za zemi</t>
  </si>
  <si>
    <t>Počet přijatých ostatních pracovníků****</t>
  </si>
  <si>
    <t>Počet vyslaných ostatních pracovníků***</t>
  </si>
  <si>
    <t>Počet přijatých akademických pracovníků****</t>
  </si>
  <si>
    <t>Počet vyslaných akademických pracovníků***</t>
  </si>
  <si>
    <t>Počet přijatých studentů**</t>
  </si>
  <si>
    <t>Počet vyslaných studentů*</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</si>
  <si>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</si>
  <si>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</si>
  <si>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Podíl absolventů doktorského studia, u nichž délka zahraničního pobytu dosáhla alespoň 1 měsíc (tj. 30 dní) [%]</t>
  </si>
  <si>
    <t>Podíl absolventů, kteří během svého studia vyjeli na zahraniční pobyt v délce alespoň 14 dní [%]</t>
  </si>
  <si>
    <t>CELKEM**</t>
  </si>
  <si>
    <t>Tab. 7.3: Mobilita absolventů** (podíly absolvovaných studií)</t>
  </si>
  <si>
    <t>Počet hlavních jídel vydaných v roce 2017 ostatním strávníkům</t>
  </si>
  <si>
    <t>Počet hlavních jídel vydaných v roce 2017 zaměstnancům vysoké školy</t>
  </si>
  <si>
    <t>Počet hlavních jídel vydaných v roce 2017 studentům</t>
  </si>
  <si>
    <t>Počet lůžkodnů v roce 2017</t>
  </si>
  <si>
    <t>Počet kladně vyřízených žádostí/rezervací o ubytování k 31/12/2017</t>
  </si>
  <si>
    <t>Počet podaných žádostí/rezervací o ubytování k 31/12/2017</t>
  </si>
  <si>
    <t>Počet lůžek v pronajatých zařízeních</t>
  </si>
  <si>
    <t>64</t>
  </si>
  <si>
    <t>Lůžková kapacita kolejí VŠ celková</t>
  </si>
  <si>
    <r>
      <rPr>
        <b/>
        <sz val="12"/>
        <color indexed="9"/>
        <rFont val="Calibri"/>
        <family val="2"/>
        <charset val="238"/>
      </rPr>
      <t xml:space="preserve">Tab. 12.1: </t>
    </r>
    <r>
      <rPr>
        <b/>
        <sz val="14"/>
        <color indexed="9"/>
        <rFont val="Calibri"/>
        <family val="2"/>
        <charset val="238"/>
      </rPr>
      <t>Ubytování, stravování</t>
    </r>
  </si>
  <si>
    <t xml:space="preserve">Pozn.: = Elektronické jednotky zahrnují pouze jednotlivě nakupované tituly, nikoliv knihy a periodika, která jsou součástí předplácených „balíků“ od vydavatelů odborné a vědecké literatury.
</t>
  </si>
  <si>
    <t>Pozn.: ** = Do počtu titulů v obou formách se uvádějí pouze tituly, kde jsou obě formy placené zvlášť (tzn. v případě, že je předplácena tištěná forma a elektronická je jako bonus zdarma, uvádí se pouze tištěná forma atd.).</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</si>
  <si>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</si>
  <si>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 xml:space="preserve">               - v obou formách**</t>
  </si>
  <si>
    <t xml:space="preserve">               - elektronicky (odhad)*
</t>
  </si>
  <si>
    <t xml:space="preserve">Počet odebíraných titulů periodik:
                - fyzicky
</t>
  </si>
  <si>
    <t xml:space="preserve">              z toho přírůstek e-knih v trvalém nákupu</t>
  </si>
  <si>
    <t xml:space="preserve">              z toho přírůstek fyzických jednotek</t>
  </si>
  <si>
    <t>Knihovní fond celkem</t>
  </si>
  <si>
    <t>Přírůstek knihovního fondu za rok</t>
  </si>
  <si>
    <r>
      <rPr>
        <b/>
        <sz val="12"/>
        <color indexed="9"/>
        <rFont val="Calibri"/>
        <family val="2"/>
        <charset val="238"/>
      </rPr>
      <t xml:space="preserve">Tab. 12.2 </t>
    </r>
    <r>
      <rPr>
        <b/>
        <sz val="14"/>
        <color indexed="9"/>
        <rFont val="Calibri"/>
        <family val="2"/>
        <charset val="238"/>
      </rPr>
      <t>Vysokoškolské knihovny</t>
    </r>
  </si>
  <si>
    <t>Pozn.: * = V případě potřeby přidejte řádky.</t>
  </si>
  <si>
    <t>Vytváření prostředí pro integraci absolventů do chodu školy</t>
  </si>
  <si>
    <t>Rozvoj elektronických knihovnických služeb</t>
  </si>
  <si>
    <t>Posílení zahraničních prezentačních aktivit na roveň tuzemským</t>
  </si>
  <si>
    <t>Intenzivní podpora tvůrčí činnosti formou interní grantové soutěže</t>
  </si>
  <si>
    <t>Rozšíření zahraniční mobility mimo Evropskou unii</t>
  </si>
  <si>
    <t>Institucionální rozvojový plán</t>
  </si>
  <si>
    <t>Cílový stav</t>
  </si>
  <si>
    <t>Výchozí stav</t>
  </si>
  <si>
    <t>Neinvestiční</t>
  </si>
  <si>
    <t>Investiční</t>
  </si>
  <si>
    <t>Naplňování stanovených cílů/indikátorů</t>
  </si>
  <si>
    <t>Poskytnuté finanční prostředky v tis. Kč</t>
  </si>
  <si>
    <t>Tab. 12.3: Institucionální plán vysoké školy v roce 2017
(pouze veřejné vysoké školy)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</si>
</sst>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č_-;\-* #,##0.00\ _K_č_-;_-* &quot;-&quot;??\ _K_č_-;_-@_-"/>
    <numFmt numFmtId="164" formatCode="0.0%"/>
    <numFmt numFmtId="165" formatCode="0.000"/>
  </numFmts>
  <fonts count="31"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4"/>
      <name val="Calibri"/>
      <family val="2"/>
      <charset val="238"/>
    </font>
    <font>
      <b/>
      <sz val="12"/>
      <color theme="0"/>
      <name val="Calibri"/>
      <family val="2"/>
      <charset val="238"/>
    </font>
    <font>
      <b/>
      <i/>
      <sz val="10"/>
      <name val="Calibri"/>
      <family val="2"/>
      <charset val="238"/>
      <scheme val="minor"/>
    </font>
    <font>
      <sz val="10"/>
      <name val="Arial CE"/>
      <charset val="238"/>
    </font>
    <font>
      <b/>
      <sz val="12"/>
      <color rgb="FF00B0F0"/>
      <name val="Calibri"/>
      <family val="2"/>
      <charset val="238"/>
      <scheme val="minor"/>
    </font>
    <font>
      <sz val="9"/>
      <color indexed="81"/>
      <name val="Tahoma"/>
      <family val="2"/>
      <charset val="238"/>
    </font>
    <font>
      <b/>
      <sz val="12"/>
      <color theme="1"/>
      <name val="Calibri"/>
      <family val="2"/>
      <charset val="238"/>
    </font>
    <font>
      <i/>
      <sz val="10"/>
      <color theme="1"/>
      <name val="Calibri"/>
      <family val="2"/>
      <charset val="238"/>
      <scheme val="minor"/>
    </font>
    <font>
      <b/>
      <sz val="11"/>
      <color rgb="FFFF0000"/>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s>
  <cellStyleXfs count="5">
    <xf numFmtId="0" fontId="0" fillId="0" borderId="0"/>
    <xf numFmtId="0" fontId="4" fillId="0" borderId="0"/>
    <xf numFmtId="0" fontId="1" fillId="0" borderId="0"/>
    <xf numFmtId="43" fontId="1" fillId="0" borderId="0" applyFont="0" applyFill="0" applyBorder="0" applyAlignment="0" applyProtection="0"/>
    <xf numFmtId="0" fontId="25" fillId="0" borderId="0"/>
  </cellStyleXfs>
  <cellXfs count="523">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7" fillId="2" borderId="1" xfId="0" applyFont="1" applyFill="1" applyBorder="1" applyAlignment="1">
      <alignment horizontal="right"/>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horizontal="righ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0" borderId="7" xfId="0" applyFont="1" applyBorder="1" applyAlignment="1">
      <alignment wrapText="1"/>
    </xf>
    <xf numFmtId="0" fontId="5" fillId="0" borderId="8" xfId="0" applyNumberFormat="1" applyFont="1" applyBorder="1" applyAlignment="1">
      <alignment horizontal="right"/>
    </xf>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6" fillId="0" borderId="3" xfId="0" applyFont="1" applyBorder="1" applyAlignment="1">
      <alignment wrapText="1"/>
    </xf>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0" borderId="11" xfId="0" applyFont="1" applyBorder="1" applyAlignment="1">
      <alignment horizontal="right" wrapText="1"/>
    </xf>
    <xf numFmtId="0" fontId="6" fillId="0" borderId="11" xfId="0" applyFont="1" applyBorder="1" applyAlignment="1">
      <alignment wrapText="1"/>
    </xf>
    <xf numFmtId="0" fontId="5" fillId="0" borderId="0" xfId="0" applyFont="1" applyFill="1"/>
    <xf numFmtId="0" fontId="6" fillId="0" borderId="2" xfId="0" applyFont="1" applyBorder="1" applyAlignment="1">
      <alignment vertic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1" fillId="0" borderId="0" xfId="0" applyFont="1" applyAlignment="1">
      <alignment vertical="center" wrapText="1"/>
    </xf>
    <xf numFmtId="0" fontId="6" fillId="0" borderId="2" xfId="0" applyFont="1" applyFill="1" applyBorder="1" applyAlignment="1">
      <alignment wrapText="1"/>
    </xf>
    <xf numFmtId="0" fontId="12" fillId="0" borderId="0" xfId="0" applyFont="1"/>
    <xf numFmtId="0" fontId="19" fillId="0" borderId="0" xfId="0" applyFont="1" applyAlignment="1">
      <alignment horizontal="right"/>
    </xf>
    <xf numFmtId="0" fontId="18" fillId="0" borderId="0" xfId="0" applyFont="1" applyAlignment="1"/>
    <xf numFmtId="0" fontId="6" fillId="3" borderId="16" xfId="0" applyFont="1" applyFill="1" applyBorder="1" applyAlignment="1">
      <alignment wrapText="1"/>
    </xf>
    <xf numFmtId="0" fontId="6" fillId="3" borderId="18"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17" fillId="0" borderId="0" xfId="0" applyFont="1" applyAlignment="1">
      <alignment horizontal="left" vertical="center"/>
    </xf>
    <xf numFmtId="0" fontId="13" fillId="0" borderId="0" xfId="0" applyFont="1" applyFill="1" applyBorder="1" applyAlignment="1">
      <alignment horizontal="left" wrapText="1"/>
    </xf>
    <xf numFmtId="0" fontId="14" fillId="0" borderId="0" xfId="0" applyFont="1" applyAlignment="1"/>
    <xf numFmtId="0" fontId="17" fillId="0" borderId="0" xfId="0" applyFont="1" applyAlignment="1"/>
    <xf numFmtId="0" fontId="6" fillId="0" borderId="1" xfId="0" applyFont="1" applyBorder="1" applyAlignment="1">
      <alignment horizontal="center" wrapText="1"/>
    </xf>
    <xf numFmtId="0" fontId="6" fillId="0" borderId="1" xfId="1" applyFont="1" applyBorder="1" applyAlignment="1">
      <alignment horizontal="center" wrapText="1"/>
    </xf>
    <xf numFmtId="0" fontId="7" fillId="2" borderId="3" xfId="0" applyFont="1" applyFill="1" applyBorder="1" applyAlignment="1">
      <alignment horizontal="right" wrapText="1"/>
    </xf>
    <xf numFmtId="0" fontId="6" fillId="3" borderId="4" xfId="0" applyNumberFormat="1"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6" fillId="3" borderId="35" xfId="0" applyFont="1" applyFill="1" applyBorder="1" applyAlignment="1">
      <alignment wrapText="1"/>
    </xf>
    <xf numFmtId="0" fontId="5" fillId="3" borderId="33" xfId="0" applyFont="1" applyFill="1" applyBorder="1"/>
    <xf numFmtId="0" fontId="5" fillId="3" borderId="34" xfId="0" applyFont="1" applyFill="1" applyBorder="1"/>
    <xf numFmtId="0" fontId="5" fillId="0" borderId="11" xfId="0" applyFont="1" applyBorder="1"/>
    <xf numFmtId="0" fontId="5" fillId="0" borderId="2" xfId="0" applyFont="1" applyBorder="1"/>
    <xf numFmtId="0" fontId="5" fillId="0" borderId="10" xfId="0" applyFont="1" applyBorder="1"/>
    <xf numFmtId="0" fontId="16" fillId="0" borderId="0" xfId="0" applyFont="1" applyFill="1" applyAlignment="1">
      <alignment vertical="top" wrapText="1"/>
    </xf>
    <xf numFmtId="0" fontId="6" fillId="0" borderId="2" xfId="0" applyFont="1" applyBorder="1"/>
    <xf numFmtId="0" fontId="5" fillId="0" borderId="1" xfId="0" applyFont="1" applyFill="1" applyBorder="1"/>
    <xf numFmtId="0" fontId="6" fillId="0" borderId="11" xfId="0" applyFont="1" applyFill="1" applyBorder="1" applyAlignment="1">
      <alignment wrapText="1"/>
    </xf>
    <xf numFmtId="0" fontId="10" fillId="0" borderId="10" xfId="0" applyFont="1" applyFill="1" applyBorder="1"/>
    <xf numFmtId="0" fontId="13" fillId="0" borderId="4" xfId="0" applyFont="1" applyFill="1" applyBorder="1" applyAlignment="1">
      <alignment horizontal="left" wrapText="1"/>
    </xf>
    <xf numFmtId="0" fontId="10" fillId="0" borderId="7" xfId="0" applyFont="1" applyFill="1" applyBorder="1"/>
    <xf numFmtId="0" fontId="13" fillId="0" borderId="9" xfId="0" applyFont="1" applyFill="1" applyBorder="1" applyAlignment="1">
      <alignment horizontal="left" wrapText="1"/>
    </xf>
    <xf numFmtId="0" fontId="10" fillId="0" borderId="0" xfId="0" applyFont="1" applyFill="1" applyBorder="1"/>
    <xf numFmtId="0" fontId="5" fillId="0" borderId="0" xfId="0" applyFont="1" applyFill="1" applyAlignment="1">
      <alignment horizontal="right"/>
    </xf>
    <xf numFmtId="0" fontId="15" fillId="2" borderId="24" xfId="0" applyFont="1" applyFill="1" applyBorder="1" applyAlignment="1"/>
    <xf numFmtId="0" fontId="15" fillId="2" borderId="25" xfId="0" applyFont="1" applyFill="1" applyBorder="1" applyAlignment="1"/>
    <xf numFmtId="0" fontId="15" fillId="2" borderId="14" xfId="0" applyFont="1" applyFill="1" applyBorder="1" applyAlignment="1"/>
    <xf numFmtId="0" fontId="16" fillId="0" borderId="1" xfId="0" applyFont="1" applyFill="1" applyBorder="1"/>
    <xf numFmtId="0" fontId="6" fillId="0" borderId="10" xfId="0" applyFont="1" applyFill="1" applyBorder="1" applyAlignment="1">
      <alignment wrapText="1"/>
    </xf>
    <xf numFmtId="0" fontId="16" fillId="3" borderId="3" xfId="0" applyFont="1" applyFill="1" applyBorder="1"/>
    <xf numFmtId="0" fontId="16" fillId="0" borderId="1" xfId="0" applyFont="1" applyBorder="1"/>
    <xf numFmtId="0" fontId="16" fillId="0" borderId="5" xfId="0" applyFont="1" applyFill="1" applyBorder="1"/>
    <xf numFmtId="0" fontId="16" fillId="0" borderId="8" xfId="0" applyFont="1" applyBorder="1"/>
    <xf numFmtId="0" fontId="16" fillId="0" borderId="8" xfId="0" applyFont="1" applyFill="1" applyBorder="1"/>
    <xf numFmtId="0" fontId="16" fillId="0" borderId="27" xfId="0" applyFont="1" applyFill="1" applyBorder="1"/>
    <xf numFmtId="0" fontId="16" fillId="3" borderId="9" xfId="0" applyFont="1" applyFill="1" applyBorder="1"/>
    <xf numFmtId="0" fontId="5" fillId="0" borderId="11" xfId="0" applyFont="1" applyFill="1" applyBorder="1"/>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33" xfId="0" applyNumberFormat="1" applyFont="1" applyFill="1" applyBorder="1" applyAlignment="1">
      <alignment horizontal="center"/>
    </xf>
    <xf numFmtId="0" fontId="6" fillId="0" borderId="0" xfId="0" applyFont="1"/>
    <xf numFmtId="0" fontId="10" fillId="0" borderId="11" xfId="0" applyFont="1" applyFill="1" applyBorder="1" applyAlignment="1">
      <alignment horizontal="center" wrapText="1"/>
    </xf>
    <xf numFmtId="0" fontId="10" fillId="0" borderId="4" xfId="0" applyFont="1" applyFill="1" applyBorder="1" applyAlignment="1">
      <alignment horizontal="center" wrapText="1"/>
    </xf>
    <xf numFmtId="0" fontId="10" fillId="2" borderId="2" xfId="0" applyFont="1" applyFill="1" applyBorder="1" applyAlignment="1">
      <alignment wrapText="1"/>
    </xf>
    <xf numFmtId="0" fontId="10" fillId="2" borderId="1" xfId="0" applyFont="1" applyFill="1" applyBorder="1" applyAlignment="1">
      <alignment horizontal="right" wrapText="1"/>
    </xf>
    <xf numFmtId="0" fontId="16" fillId="0" borderId="2" xfId="0" applyFont="1" applyBorder="1" applyAlignment="1">
      <alignment wrapText="1"/>
    </xf>
    <xf numFmtId="49" fontId="16" fillId="0" borderId="1" xfId="0" applyNumberFormat="1" applyFont="1" applyBorder="1" applyAlignment="1">
      <alignment horizontal="right"/>
    </xf>
    <xf numFmtId="0" fontId="16" fillId="0" borderId="1" xfId="0" applyNumberFormat="1" applyFont="1" applyBorder="1" applyAlignment="1">
      <alignment horizontal="right"/>
    </xf>
    <xf numFmtId="0" fontId="16" fillId="0" borderId="7" xfId="0" applyFont="1" applyBorder="1" applyAlignment="1">
      <alignment wrapText="1"/>
    </xf>
    <xf numFmtId="0" fontId="16" fillId="0" borderId="8" xfId="0" applyNumberFormat="1" applyFont="1" applyBorder="1" applyAlignment="1">
      <alignment horizontal="right"/>
    </xf>
    <xf numFmtId="0" fontId="10" fillId="3" borderId="10" xfId="0" applyFont="1" applyFill="1" applyBorder="1" applyAlignment="1">
      <alignment wrapText="1"/>
    </xf>
    <xf numFmtId="0" fontId="24" fillId="2" borderId="2" xfId="0" applyFont="1" applyFill="1" applyBorder="1" applyAlignment="1">
      <alignment wrapText="1"/>
    </xf>
    <xf numFmtId="0" fontId="16" fillId="3" borderId="11" xfId="0" applyNumberFormat="1" applyFont="1" applyFill="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wrapText="1"/>
    </xf>
    <xf numFmtId="0" fontId="6" fillId="0" borderId="3" xfId="0" applyFont="1" applyBorder="1" applyAlignment="1">
      <alignment horizontal="center" vertical="center" wrapText="1"/>
    </xf>
    <xf numFmtId="0" fontId="6" fillId="0" borderId="4" xfId="0" applyFont="1" applyBorder="1" applyAlignment="1">
      <alignment wrapText="1"/>
    </xf>
    <xf numFmtId="0" fontId="16" fillId="0" borderId="3" xfId="0" applyFont="1" applyBorder="1" applyAlignment="1">
      <alignment horizontal="right"/>
    </xf>
    <xf numFmtId="0" fontId="10" fillId="3" borderId="2" xfId="0" applyFont="1" applyFill="1" applyBorder="1" applyAlignment="1">
      <alignment wrapText="1"/>
    </xf>
    <xf numFmtId="0" fontId="10" fillId="3" borderId="3" xfId="0" applyFont="1" applyFill="1" applyBorder="1" applyAlignment="1">
      <alignment horizontal="right" wrapText="1"/>
    </xf>
    <xf numFmtId="0" fontId="5" fillId="0" borderId="3" xfId="0" applyFont="1" applyFill="1" applyBorder="1" applyAlignment="1">
      <alignment horizontal="right"/>
    </xf>
    <xf numFmtId="0" fontId="5" fillId="0" borderId="4" xfId="0" applyFont="1" applyFill="1" applyBorder="1" applyAlignment="1">
      <alignment horizontal="right"/>
    </xf>
    <xf numFmtId="0" fontId="6" fillId="3" borderId="29" xfId="0" applyFont="1" applyFill="1" applyBorder="1" applyAlignment="1">
      <alignment wrapText="1"/>
    </xf>
    <xf numFmtId="0" fontId="5" fillId="3" borderId="30" xfId="0" applyNumberFormat="1" applyFont="1" applyFill="1" applyBorder="1" applyAlignment="1">
      <alignment horizontal="center"/>
    </xf>
    <xf numFmtId="0" fontId="5" fillId="3" borderId="30" xfId="0" applyFont="1" applyFill="1" applyBorder="1"/>
    <xf numFmtId="0" fontId="5" fillId="3" borderId="31" xfId="0" applyFont="1" applyFill="1" applyBorder="1"/>
    <xf numFmtId="0" fontId="5" fillId="3" borderId="32" xfId="0" applyFont="1" applyFill="1" applyBorder="1"/>
    <xf numFmtId="3" fontId="16" fillId="0" borderId="1" xfId="0" applyNumberFormat="1" applyFont="1" applyBorder="1" applyAlignment="1">
      <alignment horizontal="right"/>
    </xf>
    <xf numFmtId="3" fontId="16" fillId="0" borderId="1" xfId="0" applyNumberFormat="1" applyFont="1" applyBorder="1"/>
    <xf numFmtId="3" fontId="16" fillId="0" borderId="3" xfId="0" applyNumberFormat="1" applyFont="1" applyBorder="1"/>
    <xf numFmtId="3" fontId="16" fillId="0" borderId="8" xfId="0" applyNumberFormat="1" applyFont="1" applyBorder="1" applyAlignment="1">
      <alignment horizontal="right"/>
    </xf>
    <xf numFmtId="3" fontId="16" fillId="0" borderId="8" xfId="0" applyNumberFormat="1" applyFont="1" applyBorder="1"/>
    <xf numFmtId="3" fontId="16" fillId="0" borderId="9" xfId="0" applyNumberFormat="1" applyFont="1" applyBorder="1"/>
    <xf numFmtId="3" fontId="16" fillId="3" borderId="11" xfId="0" applyNumberFormat="1" applyFont="1" applyFill="1" applyBorder="1"/>
    <xf numFmtId="3" fontId="16" fillId="3" borderId="4" xfId="0" applyNumberFormat="1" applyFont="1" applyFill="1" applyBorder="1"/>
    <xf numFmtId="3" fontId="16" fillId="3" borderId="11" xfId="0" applyNumberFormat="1" applyFont="1" applyFill="1" applyBorder="1" applyAlignment="1">
      <alignment horizontal="right"/>
    </xf>
    <xf numFmtId="0" fontId="10" fillId="2" borderId="15" xfId="0" applyFont="1" applyFill="1" applyBorder="1" applyAlignment="1">
      <alignment horizontal="left"/>
    </xf>
    <xf numFmtId="164" fontId="0" fillId="3" borderId="4" xfId="0" applyNumberFormat="1" applyFill="1" applyBorder="1"/>
    <xf numFmtId="164" fontId="0" fillId="0" borderId="11" xfId="0" applyNumberFormat="1" applyBorder="1"/>
    <xf numFmtId="0" fontId="6" fillId="0" borderId="8" xfId="0" applyFont="1" applyBorder="1" applyAlignment="1">
      <alignment horizontal="center" wrapText="1"/>
    </xf>
    <xf numFmtId="0" fontId="5" fillId="0" borderId="0" xfId="0" applyFont="1" applyAlignment="1">
      <alignment horizontal="left"/>
    </xf>
    <xf numFmtId="0" fontId="6" fillId="0" borderId="1" xfId="0" applyFont="1" applyBorder="1" applyAlignment="1">
      <alignment horizontal="center" wrapText="1"/>
    </xf>
    <xf numFmtId="0" fontId="16" fillId="0" borderId="0" xfId="0" applyFont="1" applyFill="1" applyAlignment="1">
      <alignment horizontal="left" vertical="top" wrapText="1"/>
    </xf>
    <xf numFmtId="0" fontId="16" fillId="0" borderId="0" xfId="0" applyFont="1"/>
    <xf numFmtId="3" fontId="6" fillId="3" borderId="4" xfId="0" applyNumberFormat="1" applyFont="1" applyFill="1" applyBorder="1" applyAlignment="1">
      <alignment horizontal="right"/>
    </xf>
    <xf numFmtId="0" fontId="6" fillId="0" borderId="3" xfId="0" applyFont="1" applyFill="1" applyBorder="1" applyAlignment="1">
      <alignment horizontal="right" wrapText="1"/>
    </xf>
    <xf numFmtId="0" fontId="6" fillId="0" borderId="1" xfId="0" applyFont="1" applyFill="1" applyBorder="1" applyAlignment="1">
      <alignment horizontal="right" wrapText="1"/>
    </xf>
    <xf numFmtId="0" fontId="5" fillId="0" borderId="2" xfId="0" applyFont="1" applyFill="1" applyBorder="1" applyAlignment="1">
      <alignment wrapText="1"/>
    </xf>
    <xf numFmtId="0" fontId="6" fillId="6" borderId="3" xfId="0" applyFont="1" applyFill="1" applyBorder="1" applyAlignment="1">
      <alignment horizontal="right" wrapText="1"/>
    </xf>
    <xf numFmtId="0" fontId="6" fillId="6" borderId="1" xfId="0" applyFont="1" applyFill="1" applyBorder="1" applyAlignment="1">
      <alignment horizontal="right" wrapText="1"/>
    </xf>
    <xf numFmtId="0" fontId="5" fillId="6" borderId="2" xfId="0" applyFont="1" applyFill="1" applyBorder="1" applyAlignment="1">
      <alignment horizontal="left" wrapText="1" indent="2"/>
    </xf>
    <xf numFmtId="0" fontId="6" fillId="2" borderId="3" xfId="0" applyFont="1" applyFill="1" applyBorder="1" applyAlignment="1">
      <alignment horizontal="center" wrapText="1"/>
    </xf>
    <xf numFmtId="0" fontId="6" fillId="2" borderId="1" xfId="0" applyFont="1" applyFill="1" applyBorder="1" applyAlignment="1">
      <alignment horizontal="center" wrapText="1"/>
    </xf>
    <xf numFmtId="0" fontId="0" fillId="0" borderId="0" xfId="0" applyFont="1"/>
    <xf numFmtId="0" fontId="26" fillId="0" borderId="0" xfId="0" applyFont="1" applyFill="1" applyAlignment="1">
      <alignment wrapText="1"/>
    </xf>
    <xf numFmtId="0" fontId="0" fillId="0" borderId="0" xfId="0" applyFont="1" applyFill="1" applyAlignment="1">
      <alignment vertical="center" wrapText="1"/>
    </xf>
    <xf numFmtId="0" fontId="16" fillId="0" borderId="0" xfId="0" applyFont="1" applyAlignment="1">
      <alignment horizontal="right"/>
    </xf>
    <xf numFmtId="0" fontId="16" fillId="0" borderId="0" xfId="0" applyFont="1" applyAlignment="1">
      <alignment wrapText="1"/>
    </xf>
    <xf numFmtId="165" fontId="10" fillId="4" borderId="4" xfId="0" applyNumberFormat="1" applyFont="1" applyFill="1" applyBorder="1"/>
    <xf numFmtId="165" fontId="10" fillId="4" borderId="42" xfId="0" applyNumberFormat="1" applyFont="1" applyFill="1" applyBorder="1"/>
    <xf numFmtId="165" fontId="10" fillId="4" borderId="11" xfId="0" applyNumberFormat="1" applyFont="1" applyFill="1" applyBorder="1"/>
    <xf numFmtId="165" fontId="10" fillId="4" borderId="11" xfId="0" applyNumberFormat="1" applyFont="1" applyFill="1" applyBorder="1" applyAlignment="1">
      <alignment horizontal="right"/>
    </xf>
    <xf numFmtId="0" fontId="10" fillId="4" borderId="10" xfId="0" applyFont="1" applyFill="1" applyBorder="1" applyAlignment="1">
      <alignment wrapText="1"/>
    </xf>
    <xf numFmtId="165" fontId="10" fillId="3" borderId="28" xfId="0" applyNumberFormat="1" applyFont="1" applyFill="1" applyBorder="1"/>
    <xf numFmtId="165" fontId="10" fillId="3" borderId="43" xfId="0" applyNumberFormat="1" applyFont="1" applyFill="1" applyBorder="1"/>
    <xf numFmtId="165" fontId="10" fillId="3" borderId="44" xfId="0" applyNumberFormat="1" applyFont="1" applyFill="1" applyBorder="1"/>
    <xf numFmtId="165" fontId="10" fillId="3" borderId="44" xfId="0" applyNumberFormat="1" applyFont="1" applyFill="1" applyBorder="1" applyAlignment="1">
      <alignment horizontal="right"/>
    </xf>
    <xf numFmtId="0" fontId="10" fillId="3" borderId="45" xfId="0" applyFont="1" applyFill="1" applyBorder="1" applyAlignment="1">
      <alignment wrapText="1"/>
    </xf>
    <xf numFmtId="165" fontId="16" fillId="0" borderId="4" xfId="0" applyNumberFormat="1" applyFont="1" applyFill="1" applyBorder="1"/>
    <xf numFmtId="165" fontId="16" fillId="0" borderId="11" xfId="0" applyNumberFormat="1" applyFont="1" applyFill="1" applyBorder="1"/>
    <xf numFmtId="165" fontId="16" fillId="0" borderId="11" xfId="0" applyNumberFormat="1" applyFont="1" applyFill="1" applyBorder="1" applyAlignment="1">
      <alignment horizontal="right"/>
    </xf>
    <xf numFmtId="0" fontId="16" fillId="0" borderId="10" xfId="0" applyFont="1" applyFill="1" applyBorder="1" applyAlignment="1">
      <alignment wrapText="1"/>
    </xf>
    <xf numFmtId="165" fontId="16" fillId="3" borderId="18" xfId="0" applyNumberFormat="1" applyFont="1" applyFill="1" applyBorder="1"/>
    <xf numFmtId="165" fontId="16" fillId="2" borderId="17" xfId="0" applyNumberFormat="1" applyFont="1" applyFill="1" applyBorder="1" applyAlignment="1">
      <alignment horizontal="right"/>
    </xf>
    <xf numFmtId="0" fontId="24" fillId="2" borderId="16" xfId="0" applyFont="1" applyFill="1" applyBorder="1" applyAlignment="1">
      <alignment wrapText="1"/>
    </xf>
    <xf numFmtId="165" fontId="16" fillId="0" borderId="46" xfId="0" applyNumberFormat="1" applyFont="1" applyFill="1" applyBorder="1"/>
    <xf numFmtId="165" fontId="16" fillId="0" borderId="47" xfId="0" applyNumberFormat="1" applyFont="1" applyFill="1" applyBorder="1"/>
    <xf numFmtId="165" fontId="16" fillId="0" borderId="48" xfId="0" applyNumberFormat="1" applyFont="1" applyFill="1" applyBorder="1"/>
    <xf numFmtId="165" fontId="16" fillId="0" borderId="48" xfId="0" applyNumberFormat="1" applyFont="1" applyFill="1" applyBorder="1" applyAlignment="1">
      <alignment horizontal="right"/>
    </xf>
    <xf numFmtId="0" fontId="16" fillId="0" borderId="15" xfId="0" applyFont="1" applyFill="1" applyBorder="1" applyAlignment="1">
      <alignment wrapText="1"/>
    </xf>
    <xf numFmtId="165" fontId="16" fillId="2" borderId="26" xfId="0" applyNumberFormat="1" applyFont="1" applyFill="1" applyBorder="1"/>
    <xf numFmtId="165" fontId="16" fillId="2" borderId="17" xfId="0" applyNumberFormat="1" applyFont="1" applyFill="1" applyBorder="1"/>
    <xf numFmtId="165" fontId="16" fillId="0" borderId="28" xfId="0" applyNumberFormat="1" applyFont="1" applyFill="1" applyBorder="1"/>
    <xf numFmtId="165" fontId="16" fillId="0" borderId="43" xfId="0" applyNumberFormat="1" applyFont="1" applyFill="1" applyBorder="1"/>
    <xf numFmtId="165" fontId="16" fillId="0" borderId="44" xfId="0" applyNumberFormat="1" applyFont="1" applyFill="1" applyBorder="1"/>
    <xf numFmtId="165" fontId="16" fillId="0" borderId="44" xfId="0" applyNumberFormat="1" applyFont="1" applyFill="1" applyBorder="1" applyAlignment="1">
      <alignment horizontal="right"/>
    </xf>
    <xf numFmtId="0" fontId="16" fillId="0" borderId="45" xfId="0" applyFont="1" applyFill="1" applyBorder="1" applyAlignment="1">
      <alignment wrapText="1"/>
    </xf>
    <xf numFmtId="165" fontId="5" fillId="3" borderId="13" xfId="0" applyNumberFormat="1" applyFont="1" applyFill="1" applyBorder="1"/>
    <xf numFmtId="165" fontId="5" fillId="2" borderId="24" xfId="0" applyNumberFormat="1" applyFont="1" applyFill="1" applyBorder="1"/>
    <xf numFmtId="165" fontId="5" fillId="2" borderId="12" xfId="0" applyNumberFormat="1" applyFont="1" applyFill="1" applyBorder="1"/>
    <xf numFmtId="165" fontId="5" fillId="2" borderId="12" xfId="0" applyNumberFormat="1" applyFont="1" applyFill="1" applyBorder="1" applyAlignment="1">
      <alignment horizontal="right"/>
    </xf>
    <xf numFmtId="0" fontId="7" fillId="2" borderId="49" xfId="0" applyFont="1" applyFill="1" applyBorder="1" applyAlignment="1">
      <alignment wrapText="1"/>
    </xf>
    <xf numFmtId="0" fontId="6" fillId="0" borderId="48" xfId="0" applyFont="1" applyBorder="1" applyAlignment="1">
      <alignment horizontal="center" wrapText="1"/>
    </xf>
    <xf numFmtId="0" fontId="6" fillId="0" borderId="16" xfId="0" applyFont="1" applyBorder="1" applyAlignment="1">
      <alignment wrapText="1"/>
    </xf>
    <xf numFmtId="0" fontId="6" fillId="3" borderId="11" xfId="0" applyFont="1" applyFill="1" applyBorder="1"/>
    <xf numFmtId="0" fontId="6" fillId="3" borderId="3" xfId="0" applyFont="1" applyFill="1" applyBorder="1"/>
    <xf numFmtId="0" fontId="6" fillId="3" borderId="1" xfId="0" applyFont="1" applyFill="1" applyBorder="1"/>
    <xf numFmtId="0" fontId="5" fillId="4" borderId="1" xfId="0" applyFont="1" applyFill="1" applyBorder="1"/>
    <xf numFmtId="0" fontId="6" fillId="4" borderId="2" xfId="0" applyFont="1" applyFill="1" applyBorder="1" applyAlignment="1">
      <alignment wrapText="1"/>
    </xf>
    <xf numFmtId="0" fontId="6" fillId="3" borderId="13" xfId="0" applyFont="1" applyFill="1" applyBorder="1"/>
    <xf numFmtId="0" fontId="6" fillId="3" borderId="12" xfId="0" applyFont="1" applyFill="1" applyBorder="1"/>
    <xf numFmtId="0" fontId="5" fillId="4" borderId="12" xfId="0" applyFont="1" applyFill="1" applyBorder="1"/>
    <xf numFmtId="0" fontId="6" fillId="4" borderId="49" xfId="0" applyFont="1" applyFill="1" applyBorder="1" applyAlignment="1">
      <alignment wrapText="1"/>
    </xf>
    <xf numFmtId="0" fontId="6" fillId="0" borderId="11" xfId="0" applyFont="1" applyBorder="1" applyAlignment="1">
      <alignment horizontal="center" wrapText="1"/>
    </xf>
    <xf numFmtId="0" fontId="5" fillId="0" borderId="0" xfId="0" applyFont="1" applyFill="1" applyBorder="1"/>
    <xf numFmtId="0" fontId="6" fillId="3" borderId="34" xfId="0" applyFont="1" applyFill="1" applyBorder="1"/>
    <xf numFmtId="0" fontId="6" fillId="3" borderId="33" xfId="0" applyFont="1" applyFill="1" applyBorder="1"/>
    <xf numFmtId="0" fontId="6" fillId="3" borderId="7" xfId="0" applyFont="1" applyFill="1" applyBorder="1" applyAlignment="1">
      <alignment wrapText="1"/>
    </xf>
    <xf numFmtId="0" fontId="6" fillId="0" borderId="2" xfId="0" applyFont="1" applyFill="1" applyBorder="1" applyAlignment="1">
      <alignment horizontal="left" wrapText="1"/>
    </xf>
    <xf numFmtId="0" fontId="6" fillId="0" borderId="1" xfId="0" applyFont="1" applyFill="1" applyBorder="1" applyAlignment="1">
      <alignment horizontal="center" wrapText="1"/>
    </xf>
    <xf numFmtId="0" fontId="7" fillId="0" borderId="2" xfId="0" applyFont="1" applyFill="1" applyBorder="1" applyAlignment="1">
      <alignment wrapText="1"/>
    </xf>
    <xf numFmtId="0" fontId="7" fillId="4" borderId="2" xfId="0" applyFont="1" applyFill="1" applyBorder="1" applyAlignment="1">
      <alignment wrapText="1"/>
    </xf>
    <xf numFmtId="0" fontId="14" fillId="0" borderId="0" xfId="0" applyFont="1" applyAlignment="1">
      <alignment wrapText="1"/>
    </xf>
    <xf numFmtId="0" fontId="14" fillId="0" borderId="0" xfId="0" applyFont="1" applyBorder="1" applyAlignment="1">
      <alignment wrapText="1"/>
    </xf>
    <xf numFmtId="0" fontId="6" fillId="3" borderId="6" xfId="0" applyFont="1" applyFill="1" applyBorder="1" applyAlignment="1">
      <alignment horizontal="center" wrapText="1"/>
    </xf>
    <xf numFmtId="0" fontId="6" fillId="3" borderId="1" xfId="0" applyFont="1" applyFill="1" applyBorder="1" applyAlignment="1">
      <alignment horizontal="center" wrapText="1"/>
    </xf>
    <xf numFmtId="0" fontId="16" fillId="0" borderId="4" xfId="0" applyFont="1" applyFill="1" applyBorder="1"/>
    <xf numFmtId="0" fontId="16" fillId="4" borderId="11" xfId="0" applyFont="1" applyFill="1" applyBorder="1"/>
    <xf numFmtId="0" fontId="6" fillId="4" borderId="10" xfId="0" applyFont="1" applyFill="1" applyBorder="1" applyAlignment="1">
      <alignment wrapText="1"/>
    </xf>
    <xf numFmtId="0" fontId="16" fillId="3" borderId="18" xfId="0" applyFont="1" applyFill="1" applyBorder="1"/>
    <xf numFmtId="0" fontId="16" fillId="3" borderId="17" xfId="0" applyFont="1" applyFill="1" applyBorder="1"/>
    <xf numFmtId="0" fontId="16" fillId="4" borderId="42" xfId="0" applyFont="1" applyFill="1" applyBorder="1"/>
    <xf numFmtId="0" fontId="6" fillId="4" borderId="10" xfId="0" applyFont="1" applyFill="1" applyBorder="1" applyAlignment="1">
      <alignment vertical="center" wrapText="1"/>
    </xf>
    <xf numFmtId="0" fontId="16" fillId="3" borderId="28" xfId="0" applyFont="1" applyFill="1" applyBorder="1"/>
    <xf numFmtId="0" fontId="16" fillId="3" borderId="43" xfId="0" applyFont="1" applyFill="1" applyBorder="1"/>
    <xf numFmtId="0" fontId="16" fillId="3" borderId="44" xfId="0" applyFont="1" applyFill="1" applyBorder="1"/>
    <xf numFmtId="0" fontId="6" fillId="3" borderId="51" xfId="0" applyFont="1" applyFill="1" applyBorder="1" applyAlignment="1">
      <alignment wrapText="1"/>
    </xf>
    <xf numFmtId="0" fontId="16" fillId="0" borderId="11" xfId="0" applyFont="1" applyFill="1" applyBorder="1"/>
    <xf numFmtId="0" fontId="6" fillId="4" borderId="52" xfId="0" applyFont="1" applyFill="1" applyBorder="1" applyAlignment="1">
      <alignment wrapText="1"/>
    </xf>
    <xf numFmtId="0" fontId="16" fillId="2" borderId="18" xfId="0" applyFont="1" applyFill="1" applyBorder="1"/>
    <xf numFmtId="0" fontId="16" fillId="2" borderId="17" xfId="0" applyFont="1" applyFill="1" applyBorder="1" applyAlignment="1">
      <alignment horizontal="right"/>
    </xf>
    <xf numFmtId="0" fontId="6" fillId="2" borderId="53" xfId="0" applyFont="1" applyFill="1" applyBorder="1" applyAlignment="1">
      <alignment wrapText="1"/>
    </xf>
    <xf numFmtId="0" fontId="16" fillId="0" borderId="28" xfId="0" applyFont="1" applyFill="1" applyBorder="1"/>
    <xf numFmtId="0" fontId="16" fillId="0" borderId="43" xfId="0" applyFont="1" applyFill="1" applyBorder="1"/>
    <xf numFmtId="0" fontId="16" fillId="0" borderId="44" xfId="0" applyFont="1" applyFill="1" applyBorder="1"/>
    <xf numFmtId="0" fontId="6" fillId="4" borderId="54" xfId="0" applyFont="1" applyFill="1" applyBorder="1" applyAlignment="1">
      <alignment wrapText="1"/>
    </xf>
    <xf numFmtId="0" fontId="6" fillId="4" borderId="7" xfId="0" applyFont="1" applyFill="1" applyBorder="1" applyAlignment="1">
      <alignment vertical="center" wrapText="1"/>
    </xf>
    <xf numFmtId="0" fontId="16" fillId="2" borderId="13" xfId="0" applyFont="1" applyFill="1" applyBorder="1"/>
    <xf numFmtId="0" fontId="16" fillId="2" borderId="24" xfId="0" applyFont="1" applyFill="1" applyBorder="1"/>
    <xf numFmtId="0" fontId="16" fillId="2" borderId="12" xfId="0" applyFont="1" applyFill="1" applyBorder="1"/>
    <xf numFmtId="0" fontId="6" fillId="2" borderId="51" xfId="0" applyFont="1" applyFill="1" applyBorder="1" applyAlignment="1">
      <alignment wrapText="1"/>
    </xf>
    <xf numFmtId="0" fontId="24" fillId="2" borderId="49" xfId="0" applyFont="1" applyFill="1" applyBorder="1" applyAlignment="1">
      <alignment wrapText="1"/>
    </xf>
    <xf numFmtId="0" fontId="16" fillId="0" borderId="46" xfId="0" applyFont="1" applyFill="1" applyBorder="1"/>
    <xf numFmtId="0" fontId="16" fillId="0" borderId="47" xfId="0" applyFont="1" applyFill="1" applyBorder="1"/>
    <xf numFmtId="0" fontId="16" fillId="0" borderId="48" xfId="0" applyFont="1" applyFill="1" applyBorder="1"/>
    <xf numFmtId="0" fontId="5" fillId="2" borderId="18" xfId="0" applyFont="1" applyFill="1" applyBorder="1"/>
    <xf numFmtId="0" fontId="5" fillId="2" borderId="26" xfId="0" applyFont="1" applyFill="1" applyBorder="1"/>
    <xf numFmtId="0" fontId="5" fillId="2" borderId="17" xfId="0" applyFont="1" applyFill="1" applyBorder="1"/>
    <xf numFmtId="0" fontId="7" fillId="2" borderId="16" xfId="0" applyFont="1" applyFill="1" applyBorder="1" applyAlignment="1">
      <alignment wrapText="1"/>
    </xf>
    <xf numFmtId="0" fontId="12" fillId="0" borderId="0" xfId="0" applyFont="1" applyFill="1" applyAlignment="1">
      <alignment vertical="top" wrapText="1"/>
    </xf>
    <xf numFmtId="0" fontId="6" fillId="0" borderId="4" xfId="0" applyFont="1" applyFill="1" applyBorder="1" applyAlignment="1">
      <alignment horizontal="center"/>
    </xf>
    <xf numFmtId="0" fontId="6" fillId="4" borderId="3" xfId="0" applyFont="1" applyFill="1" applyBorder="1" applyAlignment="1">
      <alignment horizontal="center"/>
    </xf>
    <xf numFmtId="0" fontId="6" fillId="3" borderId="3" xfId="0" applyFont="1" applyFill="1" applyBorder="1" applyAlignment="1">
      <alignment horizontal="center"/>
    </xf>
    <xf numFmtId="0" fontId="7" fillId="0" borderId="4" xfId="0" applyFont="1" applyFill="1" applyBorder="1" applyAlignment="1">
      <alignment horizontal="center"/>
    </xf>
    <xf numFmtId="0" fontId="7" fillId="4" borderId="3" xfId="0" applyFont="1" applyFill="1" applyBorder="1" applyAlignment="1">
      <alignment horizontal="center"/>
    </xf>
    <xf numFmtId="0" fontId="15" fillId="2" borderId="3" xfId="0" applyFont="1" applyFill="1" applyBorder="1" applyAlignment="1">
      <alignment horizontal="center"/>
    </xf>
    <xf numFmtId="0" fontId="7" fillId="2" borderId="13" xfId="0" applyFont="1" applyFill="1" applyBorder="1" applyAlignment="1">
      <alignment horizontal="center"/>
    </xf>
    <xf numFmtId="0" fontId="7" fillId="2" borderId="18" xfId="0" applyFont="1" applyFill="1" applyBorder="1" applyAlignment="1">
      <alignment horizontal="center"/>
    </xf>
    <xf numFmtId="0" fontId="6" fillId="0" borderId="9" xfId="0" applyFont="1" applyFill="1" applyBorder="1" applyAlignment="1">
      <alignment horizontal="center" wrapText="1"/>
    </xf>
    <xf numFmtId="0" fontId="6" fillId="0" borderId="7" xfId="0" applyFont="1" applyBorder="1" applyAlignment="1">
      <alignment wrapText="1"/>
    </xf>
    <xf numFmtId="0" fontId="5" fillId="0" borderId="4" xfId="0" applyFont="1" applyFill="1" applyBorder="1" applyAlignment="1"/>
    <xf numFmtId="0" fontId="5" fillId="0" borderId="42" xfId="0" applyFont="1" applyFill="1" applyBorder="1" applyAlignment="1"/>
    <xf numFmtId="0" fontId="5" fillId="0" borderId="11" xfId="0" applyFont="1" applyFill="1" applyBorder="1" applyAlignment="1"/>
    <xf numFmtId="0" fontId="6" fillId="0" borderId="15" xfId="0" applyFont="1" applyFill="1" applyBorder="1" applyAlignment="1">
      <alignment wrapText="1"/>
    </xf>
    <xf numFmtId="0" fontId="5" fillId="3" borderId="3" xfId="0" applyFont="1" applyFill="1" applyBorder="1" applyAlignment="1"/>
    <xf numFmtId="0" fontId="5" fillId="3" borderId="5" xfId="0" applyFont="1" applyFill="1" applyBorder="1" applyAlignment="1"/>
    <xf numFmtId="0" fontId="5" fillId="3" borderId="1" xfId="0" applyFont="1" applyFill="1" applyBorder="1" applyAlignment="1"/>
    <xf numFmtId="0" fontId="5" fillId="0" borderId="3" xfId="0" applyFont="1" applyFill="1" applyBorder="1" applyAlignment="1"/>
    <xf numFmtId="0" fontId="5" fillId="0" borderId="5" xfId="0" applyFont="1" applyFill="1" applyBorder="1" applyAlignment="1"/>
    <xf numFmtId="0" fontId="5" fillId="0" borderId="1" xfId="0" applyFont="1" applyFill="1" applyBorder="1" applyAlignment="1"/>
    <xf numFmtId="0" fontId="5" fillId="0" borderId="3" xfId="0" applyFont="1" applyBorder="1"/>
    <xf numFmtId="0" fontId="7" fillId="0" borderId="5" xfId="0" applyFont="1" applyFill="1" applyBorder="1" applyAlignment="1">
      <alignment horizontal="center"/>
    </xf>
    <xf numFmtId="0" fontId="7" fillId="4" borderId="1" xfId="0" applyFont="1" applyFill="1" applyBorder="1" applyAlignment="1">
      <alignment horizontal="center"/>
    </xf>
    <xf numFmtId="0" fontId="5" fillId="0" borderId="3" xfId="0" applyFont="1" applyBorder="1" applyAlignment="1"/>
    <xf numFmtId="0" fontId="7" fillId="0" borderId="5" xfId="0" applyFont="1" applyFill="1" applyBorder="1" applyAlignment="1"/>
    <xf numFmtId="0" fontId="7" fillId="4" borderId="1" xfId="0" applyFont="1" applyFill="1" applyBorder="1" applyAlignment="1"/>
    <xf numFmtId="0" fontId="5" fillId="2" borderId="3" xfId="0" applyFont="1" applyFill="1" applyBorder="1" applyAlignment="1"/>
    <xf numFmtId="0" fontId="7" fillId="2" borderId="5" xfId="0" applyFont="1" applyFill="1" applyBorder="1" applyAlignment="1"/>
    <xf numFmtId="0" fontId="7" fillId="2" borderId="1" xfId="0" applyFont="1" applyFill="1" applyBorder="1" applyAlignment="1"/>
    <xf numFmtId="0" fontId="10" fillId="0" borderId="1" xfId="0" applyFont="1" applyFill="1" applyBorder="1" applyAlignment="1">
      <alignment horizontal="center" vertical="center" wrapText="1"/>
    </xf>
    <xf numFmtId="0" fontId="16" fillId="0" borderId="0" xfId="0" applyFont="1" applyFill="1"/>
    <xf numFmtId="0" fontId="16" fillId="0" borderId="0" xfId="0" applyFont="1" applyFill="1" applyAlignment="1">
      <alignment horizontal="right"/>
    </xf>
    <xf numFmtId="0" fontId="16" fillId="0" borderId="0" xfId="0" applyFont="1" applyFill="1" applyAlignment="1">
      <alignment wrapText="1"/>
    </xf>
    <xf numFmtId="49" fontId="5" fillId="3" borderId="4" xfId="0" applyNumberFormat="1" applyFont="1" applyFill="1" applyBorder="1" applyAlignment="1">
      <alignment horizontal="right"/>
    </xf>
    <xf numFmtId="0" fontId="16" fillId="0" borderId="11" xfId="0" applyNumberFormat="1" applyFont="1" applyFill="1" applyBorder="1" applyAlignment="1">
      <alignment horizontal="right"/>
    </xf>
    <xf numFmtId="49" fontId="5" fillId="3" borderId="3" xfId="0" applyNumberFormat="1" applyFont="1" applyFill="1" applyBorder="1" applyAlignment="1">
      <alignment horizontal="right"/>
    </xf>
    <xf numFmtId="0" fontId="7" fillId="3" borderId="56" xfId="0" applyFont="1" applyFill="1" applyBorder="1"/>
    <xf numFmtId="0" fontId="6" fillId="3" borderId="57" xfId="0" applyFont="1" applyFill="1" applyBorder="1" applyAlignment="1">
      <alignment wrapText="1"/>
    </xf>
    <xf numFmtId="0" fontId="6" fillId="3" borderId="42" xfId="0" applyFont="1" applyFill="1" applyBorder="1" applyAlignment="1">
      <alignment wrapText="1"/>
    </xf>
    <xf numFmtId="0" fontId="6" fillId="3" borderId="58" xfId="0" applyFont="1" applyFill="1" applyBorder="1" applyAlignment="1">
      <alignment wrapText="1"/>
    </xf>
    <xf numFmtId="0" fontId="6" fillId="3" borderId="55" xfId="0" applyFont="1" applyFill="1" applyBorder="1" applyAlignment="1">
      <alignment wrapText="1"/>
    </xf>
    <xf numFmtId="0" fontId="6" fillId="3" borderId="59" xfId="0" applyFont="1" applyFill="1" applyBorder="1" applyAlignment="1">
      <alignment wrapText="1"/>
    </xf>
    <xf numFmtId="0" fontId="24" fillId="0" borderId="6" xfId="0" applyFont="1" applyFill="1" applyBorder="1"/>
    <xf numFmtId="0" fontId="10" fillId="0" borderId="9" xfId="0" applyFont="1" applyFill="1" applyBorder="1" applyAlignment="1">
      <alignment wrapText="1"/>
    </xf>
    <xf numFmtId="0" fontId="10" fillId="0" borderId="60" xfId="0" applyFont="1" applyFill="1" applyBorder="1" applyAlignment="1">
      <alignment horizontal="center" wrapText="1"/>
    </xf>
    <xf numFmtId="0" fontId="10" fillId="0" borderId="9" xfId="0" applyFont="1" applyFill="1" applyBorder="1" applyAlignment="1">
      <alignment horizontal="center" wrapText="1"/>
    </xf>
    <xf numFmtId="0" fontId="10" fillId="0" borderId="7" xfId="0" applyFont="1" applyFill="1" applyBorder="1" applyAlignment="1">
      <alignment horizontal="center" wrapText="1"/>
    </xf>
    <xf numFmtId="0" fontId="10" fillId="0" borderId="27" xfId="0" applyFont="1" applyFill="1" applyBorder="1" applyAlignment="1">
      <alignment horizontal="center" wrapText="1"/>
    </xf>
    <xf numFmtId="0" fontId="10" fillId="0" borderId="61" xfId="0" applyFont="1" applyFill="1" applyBorder="1" applyAlignment="1">
      <alignment horizontal="center" wrapText="1"/>
    </xf>
    <xf numFmtId="0" fontId="10" fillId="0" borderId="62" xfId="0" applyFont="1" applyFill="1" applyBorder="1" applyAlignment="1">
      <alignment horizontal="center" wrapText="1"/>
    </xf>
    <xf numFmtId="0" fontId="5" fillId="0" borderId="63" xfId="0" applyFont="1" applyBorder="1"/>
    <xf numFmtId="0" fontId="10" fillId="0" borderId="60" xfId="0" applyFont="1" applyFill="1" applyBorder="1" applyAlignment="1">
      <alignment wrapText="1"/>
    </xf>
    <xf numFmtId="0" fontId="10" fillId="0" borderId="7" xfId="0" applyFont="1" applyFill="1" applyBorder="1" applyAlignment="1">
      <alignment wrapText="1"/>
    </xf>
    <xf numFmtId="0" fontId="10" fillId="0" borderId="27" xfId="0" applyFont="1" applyFill="1" applyBorder="1" applyAlignment="1">
      <alignment wrapText="1"/>
    </xf>
    <xf numFmtId="0" fontId="10" fillId="0" borderId="61" xfId="0" applyFont="1" applyFill="1" applyBorder="1" applyAlignment="1">
      <alignment wrapText="1"/>
    </xf>
    <xf numFmtId="0" fontId="10" fillId="0" borderId="62" xfId="0" applyFont="1" applyFill="1" applyBorder="1" applyAlignment="1">
      <alignment wrapText="1"/>
    </xf>
    <xf numFmtId="0" fontId="10" fillId="0" borderId="3" xfId="0" applyFont="1" applyFill="1" applyBorder="1" applyAlignment="1">
      <alignment wrapText="1"/>
    </xf>
    <xf numFmtId="0" fontId="10" fillId="0" borderId="64" xfId="0" applyFont="1" applyFill="1" applyBorder="1" applyAlignment="1">
      <alignment wrapText="1"/>
    </xf>
    <xf numFmtId="0" fontId="10" fillId="0" borderId="2" xfId="0" applyFont="1" applyFill="1" applyBorder="1" applyAlignment="1">
      <alignment wrapText="1"/>
    </xf>
    <xf numFmtId="0" fontId="10" fillId="0" borderId="5" xfId="0" applyFont="1" applyFill="1" applyBorder="1" applyAlignment="1">
      <alignment wrapText="1"/>
    </xf>
    <xf numFmtId="0" fontId="10" fillId="0" borderId="19" xfId="0" applyFont="1" applyFill="1" applyBorder="1" applyAlignment="1">
      <alignment wrapText="1"/>
    </xf>
    <xf numFmtId="0" fontId="10" fillId="0" borderId="20" xfId="0" applyFont="1" applyFill="1" applyBorder="1" applyAlignment="1">
      <alignment wrapText="1"/>
    </xf>
    <xf numFmtId="0" fontId="10" fillId="0" borderId="1" xfId="0" applyFont="1" applyFill="1" applyBorder="1" applyAlignment="1">
      <alignment wrapText="1"/>
    </xf>
    <xf numFmtId="0" fontId="10" fillId="0" borderId="12" xfId="0" applyFont="1" applyFill="1" applyBorder="1" applyAlignment="1">
      <alignment horizontal="center" wrapText="1"/>
    </xf>
    <xf numFmtId="0" fontId="10" fillId="0" borderId="66" xfId="0" applyFont="1" applyFill="1" applyBorder="1" applyAlignment="1">
      <alignment horizontal="center" wrapText="1"/>
    </xf>
    <xf numFmtId="0" fontId="6" fillId="4" borderId="67" xfId="0" applyFont="1" applyFill="1" applyBorder="1" applyAlignment="1">
      <alignment wrapText="1"/>
    </xf>
    <xf numFmtId="0" fontId="6" fillId="4" borderId="59" xfId="0" applyFont="1" applyFill="1" applyBorder="1" applyAlignment="1">
      <alignment wrapText="1"/>
    </xf>
    <xf numFmtId="0" fontId="17" fillId="0" borderId="0" xfId="0" applyFont="1"/>
    <xf numFmtId="0" fontId="0" fillId="0" borderId="0" xfId="0" applyAlignment="1">
      <alignment wrapText="1"/>
    </xf>
    <xf numFmtId="164" fontId="0" fillId="3" borderId="11" xfId="0" applyNumberFormat="1" applyFill="1" applyBorder="1" applyAlignment="1"/>
    <xf numFmtId="0" fontId="7" fillId="3" borderId="10" xfId="0" applyFont="1" applyFill="1" applyBorder="1" applyAlignment="1">
      <alignment wrapText="1"/>
    </xf>
    <xf numFmtId="164" fontId="5" fillId="3" borderId="9" xfId="0" applyNumberFormat="1" applyFont="1" applyFill="1" applyBorder="1"/>
    <xf numFmtId="164" fontId="5" fillId="0" borderId="8" xfId="0" applyNumberFormat="1" applyFont="1" applyFill="1" applyBorder="1" applyAlignment="1"/>
    <xf numFmtId="0" fontId="7" fillId="4" borderId="54" xfId="0" applyFont="1" applyFill="1" applyBorder="1" applyAlignment="1">
      <alignment horizontal="right" wrapText="1"/>
    </xf>
    <xf numFmtId="0" fontId="5" fillId="0" borderId="2" xfId="1" applyFont="1" applyBorder="1" applyAlignment="1">
      <alignment wrapText="1"/>
    </xf>
    <xf numFmtId="164" fontId="6" fillId="3" borderId="3" xfId="0" applyNumberFormat="1" applyFont="1" applyFill="1" applyBorder="1" applyAlignment="1">
      <alignment wrapText="1"/>
    </xf>
    <xf numFmtId="164" fontId="7" fillId="4" borderId="8" xfId="0" applyNumberFormat="1" applyFont="1" applyFill="1" applyBorder="1" applyAlignment="1">
      <alignment horizontal="right" wrapText="1"/>
    </xf>
    <xf numFmtId="0" fontId="5" fillId="0" borderId="7" xfId="1" applyFont="1" applyBorder="1" applyAlignment="1">
      <alignment wrapText="1"/>
    </xf>
    <xf numFmtId="164" fontId="5" fillId="0" borderId="1" xfId="0" applyNumberFormat="1" applyFont="1" applyFill="1" applyBorder="1" applyAlignment="1">
      <alignment wrapText="1"/>
    </xf>
    <xf numFmtId="164" fontId="5" fillId="3" borderId="3" xfId="0" applyNumberFormat="1" applyFont="1" applyFill="1" applyBorder="1"/>
    <xf numFmtId="164" fontId="5" fillId="0" borderId="1" xfId="0" applyNumberFormat="1" applyFont="1" applyFill="1" applyBorder="1" applyAlignment="1"/>
    <xf numFmtId="0" fontId="7" fillId="4" borderId="69" xfId="0" applyFont="1" applyFill="1" applyBorder="1" applyAlignment="1">
      <alignment horizontal="right" wrapText="1"/>
    </xf>
    <xf numFmtId="0" fontId="6" fillId="3" borderId="4" xfId="0" applyFont="1" applyFill="1" applyBorder="1" applyAlignment="1">
      <alignment horizontal="center" wrapText="1"/>
    </xf>
    <xf numFmtId="0" fontId="6" fillId="0" borderId="11" xfId="0" applyFont="1" applyFill="1" applyBorder="1" applyAlignment="1">
      <alignment horizontal="center" wrapText="1"/>
    </xf>
    <xf numFmtId="0" fontId="28" fillId="0" borderId="0" xfId="0" applyFont="1" applyAlignment="1">
      <alignment vertical="center"/>
    </xf>
    <xf numFmtId="0" fontId="5" fillId="0" borderId="4" xfId="0" applyNumberFormat="1" applyFont="1" applyBorder="1" applyAlignment="1">
      <alignment horizontal="right"/>
    </xf>
    <xf numFmtId="0" fontId="5" fillId="0" borderId="10" xfId="0" applyFont="1" applyBorder="1" applyAlignment="1">
      <alignment wrapText="1"/>
    </xf>
    <xf numFmtId="0" fontId="5" fillId="0" borderId="3" xfId="0" applyNumberFormat="1" applyFont="1" applyBorder="1" applyAlignment="1">
      <alignment horizontal="right" wrapText="1"/>
    </xf>
    <xf numFmtId="0" fontId="5" fillId="0" borderId="3" xfId="0" applyNumberFormat="1" applyFont="1" applyBorder="1" applyAlignment="1">
      <alignment horizontal="right"/>
    </xf>
    <xf numFmtId="49" fontId="5" fillId="0" borderId="3" xfId="0" applyNumberFormat="1" applyFont="1" applyBorder="1" applyAlignment="1">
      <alignment horizontal="right"/>
    </xf>
    <xf numFmtId="0" fontId="10" fillId="0" borderId="10" xfId="0" applyFont="1" applyFill="1" applyBorder="1" applyAlignment="1">
      <alignment wrapText="1"/>
    </xf>
    <xf numFmtId="0" fontId="5" fillId="0" borderId="3" xfId="0" applyFont="1" applyFill="1" applyBorder="1"/>
    <xf numFmtId="0" fontId="6" fillId="3" borderId="70" xfId="0" applyFont="1" applyFill="1" applyBorder="1" applyAlignment="1">
      <alignment wrapText="1"/>
    </xf>
    <xf numFmtId="0" fontId="6" fillId="3" borderId="11" xfId="0" applyFont="1" applyFill="1" applyBorder="1" applyAlignment="1">
      <alignment wrapText="1"/>
    </xf>
    <xf numFmtId="0" fontId="5" fillId="4" borderId="71" xfId="0" applyFont="1" applyFill="1" applyBorder="1" applyAlignment="1">
      <alignment wrapText="1"/>
    </xf>
    <xf numFmtId="0" fontId="5" fillId="4" borderId="7" xfId="0" applyFont="1" applyFill="1" applyBorder="1" applyAlignment="1">
      <alignment wrapText="1"/>
    </xf>
    <xf numFmtId="0" fontId="5" fillId="4" borderId="9" xfId="0" applyFont="1" applyFill="1" applyBorder="1" applyAlignment="1">
      <alignment wrapText="1"/>
    </xf>
    <xf numFmtId="0" fontId="5" fillId="4" borderId="8" xfId="0" applyFont="1" applyFill="1" applyBorder="1" applyAlignment="1">
      <alignment wrapText="1"/>
    </xf>
    <xf numFmtId="0" fontId="29" fillId="4" borderId="7" xfId="0" applyFont="1" applyFill="1" applyBorder="1" applyAlignment="1">
      <alignment wrapText="1"/>
    </xf>
    <xf numFmtId="0" fontId="5" fillId="4" borderId="6" xfId="0" applyFont="1" applyFill="1" applyBorder="1" applyAlignment="1">
      <alignment wrapText="1"/>
    </xf>
    <xf numFmtId="0" fontId="5" fillId="4" borderId="2" xfId="0" applyFont="1" applyFill="1" applyBorder="1" applyAlignment="1">
      <alignment wrapText="1"/>
    </xf>
    <xf numFmtId="0" fontId="5" fillId="4" borderId="3" xfId="0" applyFont="1" applyFill="1" applyBorder="1" applyAlignment="1">
      <alignment wrapText="1"/>
    </xf>
    <xf numFmtId="0" fontId="5" fillId="4" borderId="1" xfId="0" applyFont="1" applyFill="1" applyBorder="1" applyAlignment="1">
      <alignment wrapText="1"/>
    </xf>
    <xf numFmtId="0" fontId="29" fillId="4" borderId="2" xfId="0" applyFont="1" applyFill="1" applyBorder="1" applyAlignment="1">
      <alignment wrapText="1"/>
    </xf>
    <xf numFmtId="0" fontId="30" fillId="0" borderId="0" xfId="0" applyFont="1" applyFill="1" applyAlignment="1"/>
    <xf numFmtId="0" fontId="6" fillId="2" borderId="6" xfId="0" applyFont="1" applyFill="1" applyBorder="1" applyAlignment="1">
      <alignment wrapText="1"/>
    </xf>
    <xf numFmtId="0" fontId="6" fillId="2" borderId="3" xfId="0" applyFont="1" applyFill="1" applyBorder="1" applyAlignment="1">
      <alignment wrapText="1"/>
    </xf>
    <xf numFmtId="0" fontId="6" fillId="2" borderId="1" xfId="0" applyFont="1" applyFill="1" applyBorder="1" applyAlignment="1">
      <alignment wrapText="1"/>
    </xf>
    <xf numFmtId="0" fontId="6" fillId="0" borderId="6" xfId="0" applyFont="1" applyBorder="1" applyAlignment="1">
      <alignment horizontal="center" wrapText="1"/>
    </xf>
    <xf numFmtId="0" fontId="6" fillId="0" borderId="2" xfId="0" applyFont="1" applyBorder="1" applyAlignment="1">
      <alignment horizontal="center" wrapText="1"/>
    </xf>
    <xf numFmtId="0" fontId="10" fillId="0" borderId="3" xfId="0" applyFont="1" applyBorder="1" applyAlignment="1">
      <alignment horizontal="center" wrapText="1"/>
    </xf>
    <xf numFmtId="0" fontId="10" fillId="0" borderId="1" xfId="0" applyFont="1" applyBorder="1" applyAlignment="1">
      <alignment horizontal="center" wrapText="1"/>
    </xf>
    <xf numFmtId="0" fontId="11" fillId="0" borderId="0" xfId="0" applyFont="1" applyFill="1" applyAlignment="1">
      <alignment vertical="center" wrapText="1"/>
    </xf>
    <xf numFmtId="0" fontId="7" fillId="2" borderId="5" xfId="0" applyFont="1" applyFill="1" applyBorder="1" applyAlignment="1">
      <alignment horizontal="center"/>
    </xf>
    <xf numFmtId="0" fontId="7" fillId="2" borderId="19"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19" xfId="0" applyFont="1" applyFill="1" applyBorder="1" applyAlignment="1">
      <alignment horizontal="center" wrapText="1"/>
    </xf>
    <xf numFmtId="0" fontId="5" fillId="2" borderId="6" xfId="0" applyFont="1" applyFill="1" applyBorder="1" applyAlignment="1">
      <alignment horizontal="center" wrapText="1"/>
    </xf>
    <xf numFmtId="0" fontId="17" fillId="0" borderId="0" xfId="0" applyFont="1" applyAlignment="1">
      <alignment horizontal="center" vertical="center"/>
    </xf>
    <xf numFmtId="0" fontId="2"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18" xfId="0" applyFont="1" applyFill="1" applyBorder="1" applyAlignment="1">
      <alignment horizontal="center" vertical="center"/>
    </xf>
    <xf numFmtId="0" fontId="6" fillId="0" borderId="5" xfId="0" applyFont="1" applyBorder="1" applyAlignment="1">
      <alignment horizontal="center" wrapText="1"/>
    </xf>
    <xf numFmtId="0" fontId="0" fillId="0" borderId="20" xfId="0" applyBorder="1"/>
    <xf numFmtId="0" fontId="6" fillId="0" borderId="5" xfId="0" applyFont="1" applyFill="1" applyBorder="1" applyAlignment="1">
      <alignment horizontal="center" wrapText="1"/>
    </xf>
    <xf numFmtId="0" fontId="6" fillId="0" borderId="20" xfId="0" applyFont="1" applyFill="1" applyBorder="1" applyAlignment="1">
      <alignment horizontal="center" wrapText="1"/>
    </xf>
    <xf numFmtId="0" fontId="6" fillId="0" borderId="1" xfId="0" applyFont="1" applyBorder="1" applyAlignment="1">
      <alignment horizontal="center" wrapText="1"/>
    </xf>
    <xf numFmtId="0" fontId="20" fillId="0" borderId="0" xfId="0" applyFont="1" applyAlignment="1">
      <alignment horizontal="left" vertical="top"/>
    </xf>
    <xf numFmtId="0" fontId="21" fillId="5" borderId="16"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9" fillId="5" borderId="21"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2" xfId="0" applyFont="1" applyBorder="1" applyAlignment="1">
      <alignment horizontal="center" wrapText="1"/>
    </xf>
    <xf numFmtId="0" fontId="6" fillId="3" borderId="9" xfId="0" applyFont="1" applyFill="1" applyBorder="1" applyAlignment="1">
      <alignment horizontal="center" wrapText="1"/>
    </xf>
    <xf numFmtId="0" fontId="6" fillId="3" borderId="13"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2" xfId="0" applyFont="1" applyFill="1" applyBorder="1" applyAlignment="1">
      <alignment horizontal="center" wrapText="1"/>
    </xf>
    <xf numFmtId="0" fontId="6" fillId="4" borderId="9" xfId="0" applyFont="1" applyFill="1" applyBorder="1" applyAlignment="1">
      <alignment horizontal="center" wrapText="1"/>
    </xf>
    <xf numFmtId="0" fontId="6" fillId="4" borderId="13" xfId="0" applyFont="1" applyFill="1" applyBorder="1" applyAlignment="1">
      <alignment horizontal="center" wrapText="1"/>
    </xf>
    <xf numFmtId="0" fontId="5" fillId="0" borderId="0" xfId="0" applyFont="1" applyAlignment="1">
      <alignment horizontal="left"/>
    </xf>
    <xf numFmtId="0" fontId="21"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36"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38" xfId="0" applyFont="1" applyFill="1" applyBorder="1" applyAlignment="1">
      <alignment horizontal="center" vertical="center"/>
    </xf>
    <xf numFmtId="0" fontId="16" fillId="0" borderId="0" xfId="0" applyFont="1" applyAlignment="1">
      <alignment horizontal="left" wrapText="1"/>
    </xf>
    <xf numFmtId="0" fontId="6" fillId="0" borderId="17" xfId="0" applyFont="1" applyBorder="1" applyAlignment="1">
      <alignment horizontal="center" wrapText="1"/>
    </xf>
    <xf numFmtId="0" fontId="6" fillId="3" borderId="32" xfId="0" applyFont="1" applyFill="1" applyBorder="1" applyAlignment="1">
      <alignment horizontal="center" wrapText="1"/>
    </xf>
    <xf numFmtId="0" fontId="6" fillId="3" borderId="28" xfId="0" applyFont="1" applyFill="1" applyBorder="1" applyAlignment="1">
      <alignment horizontal="center" wrapText="1"/>
    </xf>
    <xf numFmtId="0" fontId="16" fillId="0" borderId="0" xfId="0" applyFont="1" applyAlignment="1">
      <alignment horizontal="left"/>
    </xf>
    <xf numFmtId="0" fontId="2" fillId="5" borderId="41"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 xfId="0" applyFont="1" applyBorder="1" applyAlignment="1">
      <alignment horizontal="center" vertical="center" wrapText="1"/>
    </xf>
    <xf numFmtId="0" fontId="24" fillId="2" borderId="5" xfId="0" applyFont="1" applyFill="1" applyBorder="1" applyAlignment="1">
      <alignment horizontal="left"/>
    </xf>
    <xf numFmtId="0" fontId="24" fillId="2" borderId="19" xfId="0" applyFont="1" applyFill="1" applyBorder="1" applyAlignment="1">
      <alignment horizontal="left"/>
    </xf>
    <xf numFmtId="0" fontId="24" fillId="2" borderId="6" xfId="0" applyFont="1" applyFill="1" applyBorder="1" applyAlignment="1">
      <alignment horizontal="left"/>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16" fillId="0" borderId="0" xfId="0" applyFont="1" applyFill="1" applyAlignment="1">
      <alignment horizontal="left" vertical="top" wrapText="1"/>
    </xf>
    <xf numFmtId="0" fontId="21"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16" fillId="0" borderId="0" xfId="0" applyFont="1" applyAlignment="1">
      <alignment horizontal="left" vertical="top"/>
    </xf>
    <xf numFmtId="0" fontId="6" fillId="0" borderId="26" xfId="0" applyFont="1" applyBorder="1" applyAlignment="1">
      <alignment horizontal="center" wrapText="1"/>
    </xf>
    <xf numFmtId="0" fontId="6" fillId="0" borderId="22" xfId="0" applyFont="1" applyBorder="1" applyAlignment="1">
      <alignment horizontal="center" wrapText="1"/>
    </xf>
    <xf numFmtId="0" fontId="6" fillId="0" borderId="50" xfId="0" applyFont="1" applyBorder="1" applyAlignment="1">
      <alignment horizontal="center" wrapText="1"/>
    </xf>
    <xf numFmtId="0" fontId="6" fillId="3" borderId="46" xfId="0" applyFont="1" applyFill="1" applyBorder="1" applyAlignment="1">
      <alignment horizontal="center" wrapText="1"/>
    </xf>
    <xf numFmtId="0" fontId="6" fillId="0" borderId="30" xfId="0" applyFont="1" applyBorder="1" applyAlignment="1">
      <alignment horizontal="center" wrapText="1"/>
    </xf>
    <xf numFmtId="0" fontId="6" fillId="0" borderId="48" xfId="0" applyFont="1" applyBorder="1" applyAlignment="1">
      <alignment horizontal="center" wrapText="1"/>
    </xf>
    <xf numFmtId="0" fontId="6" fillId="0" borderId="30" xfId="0" applyFont="1" applyFill="1" applyBorder="1" applyAlignment="1">
      <alignment horizontal="center" wrapText="1"/>
    </xf>
    <xf numFmtId="0" fontId="6" fillId="0" borderId="48" xfId="0" applyFont="1" applyFill="1" applyBorder="1" applyAlignment="1">
      <alignment horizontal="center" wrapText="1"/>
    </xf>
    <xf numFmtId="0" fontId="6" fillId="3" borderId="17"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0" borderId="2" xfId="0" applyFont="1" applyBorder="1" applyAlignment="1">
      <alignment horizontal="center" wrapText="1"/>
    </xf>
    <xf numFmtId="0" fontId="6" fillId="0" borderId="10" xfId="0" applyFont="1" applyBorder="1" applyAlignment="1">
      <alignment horizontal="center" wrapText="1"/>
    </xf>
    <xf numFmtId="0" fontId="6" fillId="3" borderId="18"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21" fillId="5" borderId="30" xfId="0" applyFont="1" applyFill="1" applyBorder="1" applyAlignment="1">
      <alignment horizontal="center" vertical="center"/>
    </xf>
    <xf numFmtId="0" fontId="21" fillId="5" borderId="32" xfId="0" applyFont="1" applyFill="1" applyBorder="1" applyAlignment="1">
      <alignment horizontal="center" vertical="center"/>
    </xf>
    <xf numFmtId="0" fontId="5" fillId="0" borderId="0" xfId="0" applyFont="1" applyAlignment="1">
      <alignment horizontal="left" vertical="top"/>
    </xf>
    <xf numFmtId="0" fontId="6" fillId="0" borderId="1" xfId="0" applyFont="1" applyFill="1" applyBorder="1" applyAlignment="1">
      <alignment horizontal="center" wrapText="1"/>
    </xf>
    <xf numFmtId="0" fontId="6" fillId="2" borderId="5" xfId="0" applyFont="1" applyFill="1" applyBorder="1" applyAlignment="1">
      <alignment horizontal="center" wrapText="1"/>
    </xf>
    <xf numFmtId="0" fontId="6" fillId="2" borderId="19"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Fill="1" applyBorder="1" applyAlignment="1">
      <alignment horizontal="center" wrapText="1"/>
    </xf>
    <xf numFmtId="0" fontId="6" fillId="0" borderId="13" xfId="0" applyFont="1" applyFill="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21" fillId="5" borderId="22"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6" fillId="0" borderId="19" xfId="0" applyFont="1" applyBorder="1" applyAlignment="1">
      <alignment horizontal="center" wrapText="1"/>
    </xf>
    <xf numFmtId="0" fontId="6" fillId="0" borderId="20" xfId="0" applyFont="1" applyBorder="1" applyAlignment="1">
      <alignment horizontal="center" wrapText="1"/>
    </xf>
    <xf numFmtId="0" fontId="6" fillId="0" borderId="8" xfId="0" applyFont="1" applyFill="1" applyBorder="1" applyAlignment="1">
      <alignment horizontal="center" wrapText="1"/>
    </xf>
    <xf numFmtId="0" fontId="6" fillId="0" borderId="32" xfId="0" applyFont="1" applyFill="1" applyBorder="1" applyAlignment="1">
      <alignment horizontal="center" wrapText="1"/>
    </xf>
    <xf numFmtId="0" fontId="6" fillId="0" borderId="46" xfId="0" applyFont="1" applyFill="1" applyBorder="1" applyAlignment="1">
      <alignment horizontal="center" wrapText="1"/>
    </xf>
    <xf numFmtId="0" fontId="16" fillId="0" borderId="0" xfId="0" applyFont="1" applyFill="1" applyAlignment="1">
      <alignment horizontal="left"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7" fillId="4" borderId="5" xfId="0" applyFont="1" applyFill="1" applyBorder="1" applyAlignment="1">
      <alignment horizontal="center"/>
    </xf>
    <xf numFmtId="0" fontId="7" fillId="4" borderId="20" xfId="0" applyFont="1" applyFill="1" applyBorder="1" applyAlignment="1">
      <alignment horizontal="center"/>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6" fillId="3" borderId="1" xfId="0" applyFont="1" applyFill="1" applyBorder="1" applyAlignment="1">
      <alignment horizontal="center"/>
    </xf>
    <xf numFmtId="0" fontId="7" fillId="2" borderId="17" xfId="0" applyFont="1" applyFill="1" applyBorder="1" applyAlignment="1">
      <alignment horizontal="center"/>
    </xf>
    <xf numFmtId="0" fontId="7" fillId="2" borderId="12" xfId="0" applyFont="1" applyFill="1" applyBorder="1" applyAlignment="1">
      <alignment horizontal="center"/>
    </xf>
    <xf numFmtId="0" fontId="15" fillId="2" borderId="1" xfId="0" applyFont="1" applyFill="1" applyBorder="1" applyAlignment="1">
      <alignment horizontal="center"/>
    </xf>
    <xf numFmtId="0" fontId="16" fillId="0" borderId="0" xfId="0" applyFont="1" applyFill="1" applyAlignment="1">
      <alignment horizontal="left"/>
    </xf>
    <xf numFmtId="0" fontId="7" fillId="0" borderId="11" xfId="0" applyFont="1" applyFill="1" applyBorder="1" applyAlignment="1">
      <alignment horizontal="center"/>
    </xf>
    <xf numFmtId="0" fontId="6" fillId="0" borderId="42" xfId="0" applyFont="1" applyFill="1" applyBorder="1" applyAlignment="1">
      <alignment horizontal="center"/>
    </xf>
    <xf numFmtId="0" fontId="6" fillId="0" borderId="55" xfId="0" applyFont="1" applyFill="1" applyBorder="1" applyAlignment="1">
      <alignment horizontal="center"/>
    </xf>
    <xf numFmtId="0" fontId="6" fillId="4" borderId="5" xfId="0" applyFont="1" applyFill="1" applyBorder="1" applyAlignment="1">
      <alignment horizontal="center"/>
    </xf>
    <xf numFmtId="0" fontId="6" fillId="4" borderId="20" xfId="0" applyFont="1" applyFill="1" applyBorder="1" applyAlignment="1">
      <alignment horizontal="center"/>
    </xf>
    <xf numFmtId="0" fontId="8" fillId="5" borderId="17"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Border="1" applyAlignment="1">
      <alignment horizontal="center" wrapText="1"/>
    </xf>
    <xf numFmtId="0" fontId="6" fillId="0" borderId="49" xfId="0" applyFont="1" applyBorder="1" applyAlignment="1">
      <alignment horizontal="center" wrapText="1"/>
    </xf>
    <xf numFmtId="0" fontId="6" fillId="0" borderId="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3" xfId="0" applyFont="1" applyBorder="1" applyAlignment="1">
      <alignment horizontal="center" vertical="center" wrapText="1"/>
    </xf>
    <xf numFmtId="0" fontId="16" fillId="0" borderId="0" xfId="0" applyFont="1" applyFill="1" applyAlignment="1">
      <alignment horizontal="left" vertical="center" wrapText="1"/>
    </xf>
    <xf numFmtId="0" fontId="2" fillId="5" borderId="16" xfId="0" applyFont="1" applyFill="1" applyBorder="1" applyAlignment="1">
      <alignment horizontal="center" vertical="center" wrapText="1"/>
    </xf>
    <xf numFmtId="0" fontId="10" fillId="0" borderId="1" xfId="0" applyFont="1" applyBorder="1" applyAlignment="1">
      <alignment horizontal="center" wrapText="1"/>
    </xf>
    <xf numFmtId="0" fontId="5" fillId="0" borderId="0" xfId="0" applyFont="1" applyFill="1" applyAlignment="1">
      <alignment horizontal="left" wrapText="1"/>
    </xf>
    <xf numFmtId="0" fontId="21" fillId="5" borderId="41"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10" fillId="0" borderId="64" xfId="0" applyFont="1" applyFill="1" applyBorder="1" applyAlignment="1">
      <alignment horizontal="center" wrapText="1"/>
    </xf>
    <xf numFmtId="0" fontId="10" fillId="0" borderId="20" xfId="0" applyFont="1" applyFill="1" applyBorder="1" applyAlignment="1">
      <alignment horizontal="center" wrapText="1"/>
    </xf>
    <xf numFmtId="0" fontId="10" fillId="0" borderId="9" xfId="0" applyFont="1" applyFill="1" applyBorder="1" applyAlignment="1">
      <alignment horizontal="center" wrapText="1"/>
    </xf>
    <xf numFmtId="0" fontId="10" fillId="0" borderId="13" xfId="0" applyFont="1" applyFill="1" applyBorder="1" applyAlignment="1">
      <alignment horizontal="center" wrapText="1"/>
    </xf>
    <xf numFmtId="0" fontId="10" fillId="0" borderId="7" xfId="0" applyFont="1" applyFill="1" applyBorder="1" applyAlignment="1">
      <alignment horizontal="center" wrapText="1"/>
    </xf>
    <xf numFmtId="0" fontId="10" fillId="0" borderId="49" xfId="0" applyFont="1" applyFill="1" applyBorder="1" applyAlignment="1">
      <alignment horizontal="center" wrapText="1"/>
    </xf>
    <xf numFmtId="0" fontId="24" fillId="0" borderId="68" xfId="0" applyFont="1" applyFill="1" applyBorder="1" applyAlignment="1">
      <alignment horizontal="center" wrapText="1"/>
    </xf>
    <xf numFmtId="0" fontId="24" fillId="0" borderId="65" xfId="0" applyFont="1" applyFill="1" applyBorder="1" applyAlignment="1">
      <alignment horizontal="center" wrapText="1"/>
    </xf>
    <xf numFmtId="0" fontId="7" fillId="2" borderId="26"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7" fillId="2" borderId="1" xfId="0" applyFont="1" applyFill="1" applyBorder="1" applyAlignment="1">
      <alignment horizontal="center"/>
    </xf>
    <xf numFmtId="0" fontId="7" fillId="2" borderId="3" xfId="0" applyFont="1" applyFill="1" applyBorder="1" applyAlignment="1">
      <alignment horizontal="center"/>
    </xf>
    <xf numFmtId="0" fontId="3" fillId="5" borderId="16" xfId="0" applyFont="1" applyFill="1"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6" fillId="0" borderId="24" xfId="0" applyFont="1" applyBorder="1" applyAlignment="1">
      <alignment horizontal="center" wrapText="1"/>
    </xf>
    <xf numFmtId="0" fontId="6" fillId="0" borderId="72" xfId="0" applyFont="1" applyBorder="1" applyAlignment="1">
      <alignment horizontal="center" wrapText="1"/>
    </xf>
    <xf numFmtId="0" fontId="6" fillId="0" borderId="45"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64" xfId="0" applyFont="1" applyBorder="1" applyAlignment="1">
      <alignment horizontal="center" wrapText="1"/>
    </xf>
    <xf numFmtId="0" fontId="6" fillId="0" borderId="6" xfId="0" applyFont="1" applyBorder="1" applyAlignment="1">
      <alignment horizontal="center" wrapText="1"/>
    </xf>
  </cellXfs>
  <cellStyles count="5">
    <cellStyle name="Čárka 2" xfId="3"/>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20"/>
  <sheetViews>
    <sheetView tabSelected="1" zoomScaleNormal="100" workbookViewId="0">
      <selection activeCell="C27" sqref="C27"/>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366" t="s">
        <v>75</v>
      </c>
      <c r="B1" s="367"/>
      <c r="C1" s="367"/>
      <c r="D1" s="367"/>
      <c r="E1" s="367"/>
      <c r="F1" s="367"/>
      <c r="G1" s="367"/>
      <c r="H1" s="367"/>
      <c r="I1" s="367"/>
      <c r="J1" s="368"/>
      <c r="K1" s="369"/>
      <c r="M1" s="365"/>
      <c r="N1" s="365"/>
      <c r="O1" s="365"/>
      <c r="P1" s="365"/>
      <c r="Q1" s="365"/>
      <c r="R1" s="365"/>
      <c r="S1" s="365"/>
      <c r="T1" s="365"/>
      <c r="U1" s="365"/>
      <c r="V1" s="365"/>
      <c r="W1" s="365"/>
    </row>
    <row r="2" spans="1:23" s="5" customFormat="1" ht="38.25" customHeight="1" x14ac:dyDescent="0.25">
      <c r="A2" s="15" t="s">
        <v>102</v>
      </c>
      <c r="B2" s="8"/>
      <c r="C2" s="370" t="s">
        <v>0</v>
      </c>
      <c r="D2" s="371"/>
      <c r="E2" s="370" t="s">
        <v>2</v>
      </c>
      <c r="F2" s="371"/>
      <c r="G2" s="370" t="s">
        <v>1</v>
      </c>
      <c r="H2" s="371"/>
      <c r="I2" s="372" t="s">
        <v>3</v>
      </c>
      <c r="J2" s="373"/>
      <c r="K2" s="37" t="s">
        <v>4</v>
      </c>
      <c r="N2" s="54"/>
      <c r="O2" s="54"/>
      <c r="P2" s="54"/>
      <c r="Q2" s="54"/>
      <c r="R2" s="54"/>
      <c r="S2" s="54"/>
      <c r="T2" s="54"/>
      <c r="U2" s="54"/>
      <c r="V2" s="54"/>
      <c r="W2" s="54"/>
    </row>
    <row r="3" spans="1:23" s="5" customFormat="1" ht="13.5" customHeight="1" thickBot="1" x14ac:dyDescent="0.25">
      <c r="A3" s="36"/>
      <c r="B3" s="38"/>
      <c r="C3" s="39" t="s">
        <v>23</v>
      </c>
      <c r="D3" s="39" t="s">
        <v>24</v>
      </c>
      <c r="E3" s="39" t="s">
        <v>23</v>
      </c>
      <c r="F3" s="39" t="s">
        <v>24</v>
      </c>
      <c r="G3" s="39" t="s">
        <v>23</v>
      </c>
      <c r="H3" s="39" t="s">
        <v>24</v>
      </c>
      <c r="I3" s="73" t="s">
        <v>23</v>
      </c>
      <c r="J3" s="73" t="s">
        <v>24</v>
      </c>
      <c r="K3" s="34"/>
      <c r="M3" s="44"/>
    </row>
    <row r="4" spans="1:23" ht="38.25" x14ac:dyDescent="0.2">
      <c r="A4" s="63" t="s">
        <v>102</v>
      </c>
      <c r="B4" s="9"/>
      <c r="C4" s="359"/>
      <c r="D4" s="360"/>
      <c r="E4" s="360"/>
      <c r="F4" s="360"/>
      <c r="G4" s="360"/>
      <c r="H4" s="360"/>
      <c r="I4" s="360"/>
      <c r="J4" s="360"/>
      <c r="K4" s="361"/>
    </row>
    <row r="5" spans="1:23" ht="25.5" x14ac:dyDescent="0.2">
      <c r="A5" s="16" t="s">
        <v>10</v>
      </c>
      <c r="B5" s="13" t="s">
        <v>9</v>
      </c>
      <c r="C5" s="362"/>
      <c r="D5" s="363"/>
      <c r="E5" s="363"/>
      <c r="F5" s="363"/>
      <c r="G5" s="363"/>
      <c r="H5" s="363"/>
      <c r="I5" s="363"/>
      <c r="J5" s="363"/>
      <c r="K5" s="364"/>
    </row>
    <row r="6" spans="1:23" x14ac:dyDescent="0.2">
      <c r="A6" s="18" t="s">
        <v>5</v>
      </c>
      <c r="B6" s="10" t="s">
        <v>8</v>
      </c>
      <c r="C6" s="86"/>
      <c r="D6" s="86"/>
      <c r="E6" s="86"/>
      <c r="F6" s="86"/>
      <c r="G6" s="86"/>
      <c r="H6" s="86"/>
      <c r="I6" s="83"/>
      <c r="J6" s="87"/>
      <c r="K6" s="85">
        <f>SUM(C6:J6)</f>
        <v>0</v>
      </c>
    </row>
    <row r="7" spans="1:23" x14ac:dyDescent="0.2">
      <c r="A7" s="18" t="s">
        <v>11</v>
      </c>
      <c r="B7" s="12" t="s">
        <v>6</v>
      </c>
      <c r="C7" s="86"/>
      <c r="D7" s="86"/>
      <c r="E7" s="86"/>
      <c r="F7" s="86"/>
      <c r="G7" s="86"/>
      <c r="H7" s="86"/>
      <c r="I7" s="83"/>
      <c r="J7" s="87"/>
      <c r="K7" s="85">
        <f t="shared" ref="K7:K14" si="0">SUM(C7:J7)</f>
        <v>0</v>
      </c>
    </row>
    <row r="8" spans="1:23" ht="25.5" x14ac:dyDescent="0.2">
      <c r="A8" s="18" t="s">
        <v>12</v>
      </c>
      <c r="B8" s="12">
        <v>41.43</v>
      </c>
      <c r="C8" s="86"/>
      <c r="D8" s="86"/>
      <c r="E8" s="86"/>
      <c r="F8" s="86"/>
      <c r="G8" s="86"/>
      <c r="H8" s="86"/>
      <c r="I8" s="83"/>
      <c r="J8" s="87"/>
      <c r="K8" s="85">
        <f t="shared" si="0"/>
        <v>0</v>
      </c>
    </row>
    <row r="9" spans="1:23" ht="25.5" x14ac:dyDescent="0.2">
      <c r="A9" s="18" t="s">
        <v>13</v>
      </c>
      <c r="B9" s="12" t="s">
        <v>7</v>
      </c>
      <c r="C9" s="86"/>
      <c r="D9" s="86"/>
      <c r="E9" s="86"/>
      <c r="F9" s="86"/>
      <c r="G9" s="86"/>
      <c r="H9" s="86"/>
      <c r="I9" s="83"/>
      <c r="J9" s="87"/>
      <c r="K9" s="85">
        <f t="shared" si="0"/>
        <v>0</v>
      </c>
    </row>
    <row r="10" spans="1:23" ht="25.5" x14ac:dyDescent="0.2">
      <c r="A10" s="18" t="s">
        <v>14</v>
      </c>
      <c r="B10" s="12" t="s">
        <v>20</v>
      </c>
      <c r="C10" s="86"/>
      <c r="D10" s="86"/>
      <c r="E10" s="86"/>
      <c r="F10" s="86"/>
      <c r="G10" s="86"/>
      <c r="H10" s="86"/>
      <c r="I10" s="83"/>
      <c r="J10" s="87"/>
      <c r="K10" s="85">
        <f t="shared" si="0"/>
        <v>0</v>
      </c>
    </row>
    <row r="11" spans="1:23" x14ac:dyDescent="0.2">
      <c r="A11" s="18" t="s">
        <v>15</v>
      </c>
      <c r="B11" s="12">
        <v>62.65</v>
      </c>
      <c r="C11" s="86"/>
      <c r="D11" s="86"/>
      <c r="E11" s="86"/>
      <c r="F11" s="86"/>
      <c r="G11" s="86"/>
      <c r="H11" s="86"/>
      <c r="I11" s="83"/>
      <c r="J11" s="87"/>
      <c r="K11" s="85">
        <f t="shared" si="0"/>
        <v>0</v>
      </c>
    </row>
    <row r="12" spans="1:23" ht="25.5" x14ac:dyDescent="0.2">
      <c r="A12" s="18" t="s">
        <v>16</v>
      </c>
      <c r="B12" s="12">
        <v>68</v>
      </c>
      <c r="C12" s="86"/>
      <c r="D12" s="86"/>
      <c r="E12" s="86"/>
      <c r="F12" s="86"/>
      <c r="G12" s="86"/>
      <c r="H12" s="86"/>
      <c r="I12" s="83"/>
      <c r="J12" s="87"/>
      <c r="K12" s="85">
        <f t="shared" si="0"/>
        <v>0</v>
      </c>
    </row>
    <row r="13" spans="1:23" ht="25.5" x14ac:dyDescent="0.2">
      <c r="A13" s="18" t="s">
        <v>17</v>
      </c>
      <c r="B13" s="12">
        <v>74.75</v>
      </c>
      <c r="C13" s="86"/>
      <c r="D13" s="86"/>
      <c r="E13" s="86"/>
      <c r="F13" s="86"/>
      <c r="G13" s="86"/>
      <c r="H13" s="86"/>
      <c r="I13" s="83"/>
      <c r="J13" s="87"/>
      <c r="K13" s="85">
        <f t="shared" si="0"/>
        <v>0</v>
      </c>
    </row>
    <row r="14" spans="1:23" ht="25.5" x14ac:dyDescent="0.2">
      <c r="A14" s="18" t="s">
        <v>18</v>
      </c>
      <c r="B14" s="12">
        <v>77</v>
      </c>
      <c r="C14" s="86"/>
      <c r="D14" s="86"/>
      <c r="E14" s="86"/>
      <c r="F14" s="86"/>
      <c r="G14" s="86"/>
      <c r="H14" s="86"/>
      <c r="I14" s="83"/>
      <c r="J14" s="87"/>
      <c r="K14" s="85">
        <f t="shared" si="0"/>
        <v>0</v>
      </c>
    </row>
    <row r="15" spans="1:23" ht="26.25" thickBot="1" x14ac:dyDescent="0.25">
      <c r="A15" s="21" t="s">
        <v>19</v>
      </c>
      <c r="B15" s="22">
        <v>81.819999999999993</v>
      </c>
      <c r="C15" s="88">
        <v>1</v>
      </c>
      <c r="D15" s="88"/>
      <c r="E15" s="88">
        <v>1</v>
      </c>
      <c r="F15" s="88"/>
      <c r="G15" s="88">
        <v>3</v>
      </c>
      <c r="H15" s="88"/>
      <c r="I15" s="89">
        <v>2</v>
      </c>
      <c r="J15" s="90">
        <v>2</v>
      </c>
      <c r="K15" s="91">
        <f>SUM(C15:J15)</f>
        <v>9</v>
      </c>
    </row>
    <row r="16" spans="1:23" ht="13.5" thickBot="1" x14ac:dyDescent="0.25">
      <c r="A16" s="64" t="s">
        <v>59</v>
      </c>
      <c r="B16" s="95" t="s">
        <v>58</v>
      </c>
      <c r="C16" s="65">
        <v>1</v>
      </c>
      <c r="D16" s="65">
        <v>0</v>
      </c>
      <c r="E16" s="65">
        <v>1</v>
      </c>
      <c r="F16" s="65">
        <v>0</v>
      </c>
      <c r="G16" s="65">
        <v>3</v>
      </c>
      <c r="H16" s="65">
        <v>0</v>
      </c>
      <c r="I16" s="65">
        <v>2</v>
      </c>
      <c r="J16" s="65">
        <v>2</v>
      </c>
      <c r="K16" s="66">
        <f>SUM(K6:K15)</f>
        <v>9</v>
      </c>
    </row>
    <row r="18" spans="1:2" x14ac:dyDescent="0.2">
      <c r="A18" s="2" t="s">
        <v>21</v>
      </c>
      <c r="B18" s="4" t="s">
        <v>22</v>
      </c>
    </row>
    <row r="19" spans="1:2" x14ac:dyDescent="0.2">
      <c r="A19" s="4" t="s">
        <v>68</v>
      </c>
      <c r="B19" s="1"/>
    </row>
    <row r="20" spans="1:2" x14ac:dyDescent="0.2">
      <c r="A20" s="4"/>
      <c r="B20" s="1"/>
    </row>
  </sheetData>
  <mergeCells count="8">
    <mergeCell ref="C4:K4"/>
    <mergeCell ref="C5:K5"/>
    <mergeCell ref="M1:W1"/>
    <mergeCell ref="A1:K1"/>
    <mergeCell ref="C2:D2"/>
    <mergeCell ref="E2:F2"/>
    <mergeCell ref="G2:H2"/>
    <mergeCell ref="I2:J2"/>
  </mergeCells>
  <pageMargins left="0.7" right="0.7" top="0.75" bottom="0.75" header="0.3" footer="0.3"/>
  <pageSetup paperSize="9"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workbookViewId="0">
      <selection activeCell="C27" sqref="C27"/>
    </sheetView>
  </sheetViews>
  <sheetFormatPr defaultRowHeight="15" x14ac:dyDescent="0.25"/>
  <cols>
    <col min="1" max="1" width="21.5703125" customWidth="1"/>
  </cols>
  <sheetData>
    <row r="1" spans="1:14" ht="19.5" thickBot="1" x14ac:dyDescent="0.3">
      <c r="A1" s="397" t="s">
        <v>81</v>
      </c>
      <c r="B1" s="398"/>
      <c r="C1" s="398"/>
      <c r="D1" s="398"/>
      <c r="E1" s="398"/>
      <c r="F1" s="398"/>
      <c r="G1" s="398"/>
      <c r="H1" s="398"/>
      <c r="I1" s="398"/>
      <c r="J1" s="398"/>
      <c r="K1" s="398"/>
      <c r="L1" s="398"/>
      <c r="M1" s="398"/>
      <c r="N1" s="399"/>
    </row>
    <row r="2" spans="1:14" ht="39" x14ac:dyDescent="0.25">
      <c r="A2" s="15" t="s">
        <v>102</v>
      </c>
      <c r="B2" s="401" t="s">
        <v>0</v>
      </c>
      <c r="C2" s="401"/>
      <c r="D2" s="401"/>
      <c r="E2" s="401" t="s">
        <v>2</v>
      </c>
      <c r="F2" s="401"/>
      <c r="G2" s="401"/>
      <c r="H2" s="401" t="s">
        <v>1</v>
      </c>
      <c r="I2" s="401"/>
      <c r="J2" s="401"/>
      <c r="K2" s="401" t="s">
        <v>61</v>
      </c>
      <c r="L2" s="401"/>
      <c r="M2" s="401"/>
      <c r="N2" s="402" t="s">
        <v>4</v>
      </c>
    </row>
    <row r="3" spans="1:14" x14ac:dyDescent="0.25">
      <c r="A3" s="15"/>
      <c r="B3" s="135" t="s">
        <v>23</v>
      </c>
      <c r="C3" s="135" t="s">
        <v>24</v>
      </c>
      <c r="D3" s="135" t="s">
        <v>4</v>
      </c>
      <c r="E3" s="135" t="s">
        <v>23</v>
      </c>
      <c r="F3" s="135" t="s">
        <v>24</v>
      </c>
      <c r="G3" s="135" t="s">
        <v>4</v>
      </c>
      <c r="H3" s="135" t="s">
        <v>23</v>
      </c>
      <c r="I3" s="135" t="s">
        <v>24</v>
      </c>
      <c r="J3" s="135" t="s">
        <v>4</v>
      </c>
      <c r="K3" s="135" t="s">
        <v>23</v>
      </c>
      <c r="L3" s="135" t="s">
        <v>24</v>
      </c>
      <c r="M3" s="135" t="s">
        <v>4</v>
      </c>
      <c r="N3" s="403"/>
    </row>
    <row r="4" spans="1:14" ht="15.75" thickBot="1" x14ac:dyDescent="0.3">
      <c r="A4" s="132" t="s">
        <v>59</v>
      </c>
      <c r="B4" s="134">
        <v>8.6199999999999999E-2</v>
      </c>
      <c r="C4" s="134"/>
      <c r="D4" s="134">
        <v>8.5999999999999993E-2</v>
      </c>
      <c r="E4" s="134">
        <v>0</v>
      </c>
      <c r="F4" s="134"/>
      <c r="G4" s="134">
        <v>0</v>
      </c>
      <c r="H4" s="134">
        <v>9.5899999999999999E-2</v>
      </c>
      <c r="I4" s="134"/>
      <c r="J4" s="134">
        <v>9.6000000000000002E-2</v>
      </c>
      <c r="K4" s="134">
        <v>7.1400000000000005E-2</v>
      </c>
      <c r="L4" s="134">
        <v>0</v>
      </c>
      <c r="M4" s="134">
        <v>6.6600000000000006E-2</v>
      </c>
      <c r="N4" s="133">
        <v>8.5000000000000006E-2</v>
      </c>
    </row>
    <row r="6" spans="1:14" x14ac:dyDescent="0.25">
      <c r="A6" s="393" t="s">
        <v>91</v>
      </c>
      <c r="B6" s="393"/>
      <c r="C6" s="393"/>
      <c r="D6" s="393"/>
      <c r="E6" s="393"/>
      <c r="F6" s="393"/>
      <c r="G6" s="393"/>
      <c r="H6" s="393"/>
      <c r="I6" s="393"/>
      <c r="J6" s="393"/>
      <c r="K6" s="393"/>
      <c r="L6" s="393"/>
      <c r="M6" s="393"/>
      <c r="N6" s="393"/>
    </row>
    <row r="7" spans="1:14" x14ac:dyDescent="0.25">
      <c r="A7" s="404" t="s">
        <v>92</v>
      </c>
      <c r="B7" s="404"/>
      <c r="C7" s="404"/>
      <c r="D7" s="404"/>
      <c r="E7" s="404"/>
      <c r="F7" s="404"/>
      <c r="G7" s="404"/>
      <c r="H7" s="404"/>
      <c r="I7" s="404"/>
      <c r="J7" s="404"/>
      <c r="K7" s="404"/>
      <c r="L7" s="404"/>
      <c r="M7" s="404"/>
      <c r="N7" s="404"/>
    </row>
    <row r="8" spans="1:14" x14ac:dyDescent="0.25">
      <c r="A8" s="393" t="s">
        <v>69</v>
      </c>
      <c r="B8" s="393"/>
      <c r="C8" s="393"/>
      <c r="D8" s="393"/>
      <c r="E8" s="393"/>
      <c r="F8" s="393"/>
      <c r="G8" s="393"/>
      <c r="H8" s="393"/>
      <c r="I8" s="393"/>
      <c r="J8" s="393"/>
      <c r="K8" s="393"/>
      <c r="L8" s="393"/>
      <c r="M8" s="393"/>
      <c r="N8" s="393"/>
    </row>
    <row r="9" spans="1:14" x14ac:dyDescent="0.25">
      <c r="A9" s="2" t="s">
        <v>21</v>
      </c>
      <c r="B9" s="136"/>
      <c r="C9" s="136"/>
      <c r="D9" s="136"/>
      <c r="E9" s="136"/>
      <c r="F9" s="136"/>
      <c r="G9" s="136"/>
      <c r="H9" s="136"/>
      <c r="I9" s="136"/>
      <c r="J9" s="136"/>
      <c r="K9" s="136"/>
      <c r="L9" s="136"/>
      <c r="M9" s="136"/>
      <c r="N9" s="136"/>
    </row>
    <row r="10" spans="1:14" x14ac:dyDescent="0.25">
      <c r="A10" s="4" t="s">
        <v>22</v>
      </c>
      <c r="B10" s="136"/>
      <c r="C10" s="136"/>
      <c r="D10" s="136"/>
      <c r="E10" s="136"/>
      <c r="F10" s="136"/>
      <c r="G10" s="136"/>
      <c r="H10" s="136"/>
      <c r="I10" s="136"/>
      <c r="J10" s="136"/>
      <c r="K10" s="136"/>
      <c r="L10" s="136"/>
      <c r="M10" s="136"/>
      <c r="N10" s="136"/>
    </row>
    <row r="11" spans="1:14" x14ac:dyDescent="0.25">
      <c r="A11" s="393" t="s">
        <v>67</v>
      </c>
      <c r="B11" s="393"/>
      <c r="C11" s="393"/>
      <c r="D11" s="393"/>
      <c r="E11" s="393"/>
      <c r="F11" s="393"/>
      <c r="G11" s="393"/>
      <c r="H11" s="393"/>
      <c r="I11" s="393"/>
      <c r="J11" s="393"/>
      <c r="K11" s="393"/>
      <c r="L11" s="393"/>
      <c r="M11" s="393"/>
      <c r="N11" s="393"/>
    </row>
    <row r="12" spans="1:14" x14ac:dyDescent="0.25">
      <c r="A12" s="136"/>
      <c r="B12" s="136"/>
      <c r="C12" s="136"/>
      <c r="D12" s="136"/>
      <c r="E12" s="136"/>
      <c r="F12" s="136"/>
      <c r="G12" s="136"/>
      <c r="H12" s="136"/>
      <c r="I12" s="136"/>
      <c r="J12" s="136"/>
      <c r="K12" s="136"/>
      <c r="L12" s="136"/>
      <c r="M12" s="136"/>
      <c r="N12" s="136"/>
    </row>
    <row r="13" spans="1:14" x14ac:dyDescent="0.25">
      <c r="A13" s="96" t="s">
        <v>62</v>
      </c>
      <c r="B13" s="1"/>
      <c r="C13" s="1"/>
      <c r="D13" s="1"/>
      <c r="E13" s="1"/>
      <c r="F13" s="1"/>
      <c r="G13" s="1"/>
      <c r="H13" s="1"/>
      <c r="I13" s="1"/>
      <c r="J13" s="1"/>
      <c r="K13" s="1"/>
      <c r="L13" s="1"/>
      <c r="M13" s="1"/>
      <c r="N13" s="1"/>
    </row>
    <row r="14" spans="1:14" x14ac:dyDescent="0.25">
      <c r="A14" s="400" t="s">
        <v>94</v>
      </c>
      <c r="B14" s="400"/>
      <c r="C14" s="400"/>
      <c r="D14" s="400"/>
      <c r="E14" s="400"/>
      <c r="F14" s="400"/>
      <c r="G14" s="400"/>
      <c r="H14" s="400"/>
      <c r="I14" s="400"/>
      <c r="J14" s="400"/>
      <c r="K14" s="400"/>
      <c r="L14" s="400"/>
      <c r="M14" s="400"/>
      <c r="N14" s="400"/>
    </row>
  </sheetData>
  <mergeCells count="11">
    <mergeCell ref="A11:N11"/>
    <mergeCell ref="A1:N1"/>
    <mergeCell ref="A14:N14"/>
    <mergeCell ref="B2:D2"/>
    <mergeCell ref="E2:G2"/>
    <mergeCell ref="H2:J2"/>
    <mergeCell ref="K2:M2"/>
    <mergeCell ref="N2:N3"/>
    <mergeCell ref="A8:N8"/>
    <mergeCell ref="A6:N6"/>
    <mergeCell ref="A7:N7"/>
  </mergeCells>
  <pageMargins left="0.7" right="0.7" top="0.75" bottom="0.75" header="0.3" footer="0.3"/>
  <pageSetup paperSize="9"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tabSelected="1" zoomScaleNormal="100" workbookViewId="0">
      <selection activeCell="C27" sqref="C27"/>
    </sheetView>
  </sheetViews>
  <sheetFormatPr defaultColWidth="9.140625" defaultRowHeight="12.75" x14ac:dyDescent="0.2"/>
  <cols>
    <col min="1" max="1" width="54.85546875" style="2" customWidth="1"/>
    <col min="2" max="2" width="13.42578125" style="2" customWidth="1"/>
    <col min="3" max="3" width="22.42578125" style="2" customWidth="1"/>
    <col min="4" max="7" width="9.140625" style="2"/>
    <col min="8" max="8" width="11.42578125" style="2" bestFit="1" customWidth="1"/>
    <col min="9" max="16384" width="9.140625" style="2"/>
  </cols>
  <sheetData>
    <row r="1" spans="1:3" ht="39.950000000000003" customHeight="1" x14ac:dyDescent="0.2">
      <c r="A1" s="405" t="s">
        <v>123</v>
      </c>
      <c r="B1" s="406"/>
      <c r="C1" s="407"/>
    </row>
    <row r="2" spans="1:3" ht="39.950000000000003" customHeight="1" x14ac:dyDescent="0.2">
      <c r="A2" s="15" t="s">
        <v>25</v>
      </c>
      <c r="B2" s="8"/>
      <c r="C2" s="35"/>
    </row>
    <row r="3" spans="1:3" ht="15" customHeight="1" x14ac:dyDescent="0.2">
      <c r="A3" s="16" t="s">
        <v>122</v>
      </c>
      <c r="B3" s="148" t="s">
        <v>121</v>
      </c>
      <c r="C3" s="147" t="s">
        <v>120</v>
      </c>
    </row>
    <row r="4" spans="1:3" ht="15" customHeight="1" x14ac:dyDescent="0.2">
      <c r="A4" s="143" t="s">
        <v>119</v>
      </c>
      <c r="B4" s="142">
        <v>28</v>
      </c>
      <c r="C4" s="141">
        <v>4557</v>
      </c>
    </row>
    <row r="5" spans="1:3" ht="30" customHeight="1" x14ac:dyDescent="0.2">
      <c r="A5" s="143" t="s">
        <v>118</v>
      </c>
      <c r="B5" s="142"/>
      <c r="C5" s="141"/>
    </row>
    <row r="6" spans="1:3" ht="30" customHeight="1" x14ac:dyDescent="0.2">
      <c r="A6" s="143" t="s">
        <v>117</v>
      </c>
      <c r="B6" s="142">
        <v>54</v>
      </c>
      <c r="C6" s="141">
        <v>23010</v>
      </c>
    </row>
    <row r="7" spans="1:3" ht="15" customHeight="1" x14ac:dyDescent="0.2">
      <c r="A7" s="143" t="s">
        <v>116</v>
      </c>
      <c r="B7" s="142"/>
      <c r="C7" s="141"/>
    </row>
    <row r="8" spans="1:3" ht="15" customHeight="1" x14ac:dyDescent="0.2">
      <c r="A8" s="143" t="s">
        <v>115</v>
      </c>
      <c r="B8" s="142">
        <v>7</v>
      </c>
      <c r="C8" s="141">
        <v>8257</v>
      </c>
    </row>
    <row r="9" spans="1:3" ht="15" customHeight="1" x14ac:dyDescent="0.2">
      <c r="A9" s="143" t="s">
        <v>114</v>
      </c>
      <c r="B9" s="142">
        <v>267</v>
      </c>
      <c r="C9" s="141">
        <v>5150</v>
      </c>
    </row>
    <row r="10" spans="1:3" ht="15" customHeight="1" x14ac:dyDescent="0.2">
      <c r="A10" s="146" t="s">
        <v>113</v>
      </c>
      <c r="B10" s="145">
        <v>267</v>
      </c>
      <c r="C10" s="144">
        <v>5150</v>
      </c>
    </row>
    <row r="11" spans="1:3" ht="15" customHeight="1" x14ac:dyDescent="0.2">
      <c r="A11" s="143" t="s">
        <v>112</v>
      </c>
      <c r="B11" s="142">
        <v>51</v>
      </c>
      <c r="C11" s="141">
        <v>43876</v>
      </c>
    </row>
    <row r="12" spans="1:3" ht="15" customHeight="1" x14ac:dyDescent="0.2">
      <c r="A12" s="143" t="s">
        <v>111</v>
      </c>
      <c r="B12" s="142">
        <v>8</v>
      </c>
      <c r="C12" s="141">
        <v>38438</v>
      </c>
    </row>
    <row r="13" spans="1:3" ht="15" customHeight="1" x14ac:dyDescent="0.2">
      <c r="A13" s="143" t="s">
        <v>110</v>
      </c>
      <c r="B13" s="142">
        <v>50</v>
      </c>
      <c r="C13" s="141">
        <v>45690</v>
      </c>
    </row>
    <row r="14" spans="1:3" ht="15" customHeight="1" x14ac:dyDescent="0.2">
      <c r="A14" s="143" t="s">
        <v>109</v>
      </c>
      <c r="B14" s="142">
        <v>223</v>
      </c>
      <c r="C14" s="141">
        <v>7051</v>
      </c>
    </row>
    <row r="15" spans="1:3" ht="15" customHeight="1" thickBot="1" x14ac:dyDescent="0.25">
      <c r="A15" s="23" t="s">
        <v>108</v>
      </c>
      <c r="B15" s="24">
        <f>SUM(B4:B9,B11:B14)</f>
        <v>688</v>
      </c>
      <c r="C15" s="140">
        <f>((C4*B4)+(C5*B5)+(C6*B6)+(C7*B7)+(C8*B8)+(C9*B9)+(C11*B11)+(C12*B12)+(C13*B13)+(C14*B14))/B15</f>
        <v>13379.415697674418</v>
      </c>
    </row>
    <row r="16" spans="1:3" ht="15" customHeight="1" x14ac:dyDescent="0.2">
      <c r="A16" s="1"/>
      <c r="B16" s="1"/>
      <c r="C16" s="1"/>
    </row>
    <row r="17" spans="1:3" ht="15" customHeight="1" x14ac:dyDescent="0.2">
      <c r="A17" s="139" t="s">
        <v>107</v>
      </c>
      <c r="B17" s="1"/>
      <c r="C17" s="1"/>
    </row>
    <row r="18" spans="1:3" ht="39" customHeight="1" x14ac:dyDescent="0.2">
      <c r="A18" s="408" t="s">
        <v>106</v>
      </c>
      <c r="B18" s="408"/>
      <c r="C18" s="408"/>
    </row>
    <row r="19" spans="1:3" ht="30" customHeight="1" x14ac:dyDescent="0.2">
      <c r="A19" s="408" t="s">
        <v>105</v>
      </c>
      <c r="B19" s="408"/>
      <c r="C19" s="408"/>
    </row>
    <row r="20" spans="1:3" ht="38.25" customHeight="1" x14ac:dyDescent="0.2">
      <c r="A20" s="388" t="s">
        <v>104</v>
      </c>
      <c r="B20" s="388"/>
      <c r="C20" s="388"/>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21"/>
  <sheetViews>
    <sheetView tabSelected="1" zoomScaleNormal="100" workbookViewId="0">
      <selection activeCell="C27" sqref="C27"/>
    </sheetView>
  </sheetViews>
  <sheetFormatPr defaultRowHeight="12.75" x14ac:dyDescent="0.2"/>
  <cols>
    <col min="1" max="1" width="26.855468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25.5" customHeight="1" x14ac:dyDescent="0.2">
      <c r="A1" s="376" t="s">
        <v>82</v>
      </c>
      <c r="B1" s="367"/>
      <c r="C1" s="367"/>
      <c r="D1" s="367"/>
      <c r="E1" s="367"/>
      <c r="F1" s="367"/>
      <c r="G1" s="367"/>
      <c r="H1" s="367"/>
      <c r="I1" s="367"/>
      <c r="J1" s="368"/>
      <c r="K1" s="369"/>
    </row>
    <row r="2" spans="1:11" s="5" customFormat="1" ht="38.25" customHeight="1" x14ac:dyDescent="0.2">
      <c r="A2" s="15" t="s">
        <v>102</v>
      </c>
      <c r="B2" s="42"/>
      <c r="C2" s="412" t="s">
        <v>0</v>
      </c>
      <c r="D2" s="412"/>
      <c r="E2" s="412" t="s">
        <v>2</v>
      </c>
      <c r="F2" s="412"/>
      <c r="G2" s="412" t="s">
        <v>1</v>
      </c>
      <c r="H2" s="412"/>
      <c r="I2" s="410" t="s">
        <v>3</v>
      </c>
      <c r="J2" s="411"/>
      <c r="K2" s="43" t="s">
        <v>4</v>
      </c>
    </row>
    <row r="3" spans="1:11" s="5" customFormat="1" ht="13.5" thickBot="1" x14ac:dyDescent="0.25">
      <c r="A3" s="36"/>
      <c r="B3" s="38"/>
      <c r="C3" s="39" t="s">
        <v>23</v>
      </c>
      <c r="D3" s="39" t="s">
        <v>24</v>
      </c>
      <c r="E3" s="39" t="s">
        <v>23</v>
      </c>
      <c r="F3" s="39" t="s">
        <v>24</v>
      </c>
      <c r="G3" s="39" t="s">
        <v>23</v>
      </c>
      <c r="H3" s="39" t="s">
        <v>24</v>
      </c>
      <c r="I3" s="73" t="s">
        <v>23</v>
      </c>
      <c r="J3" s="73" t="s">
        <v>24</v>
      </c>
      <c r="K3" s="34"/>
    </row>
    <row r="4" spans="1:11" ht="25.5" x14ac:dyDescent="0.2">
      <c r="A4" s="63" t="s">
        <v>102</v>
      </c>
      <c r="B4" s="9"/>
      <c r="C4" s="359"/>
      <c r="D4" s="360"/>
      <c r="E4" s="360"/>
      <c r="F4" s="360"/>
      <c r="G4" s="360"/>
      <c r="H4" s="360"/>
      <c r="I4" s="360"/>
      <c r="J4" s="360"/>
      <c r="K4" s="361"/>
    </row>
    <row r="5" spans="1:11" ht="25.5" x14ac:dyDescent="0.2">
      <c r="A5" s="16" t="s">
        <v>10</v>
      </c>
      <c r="B5" s="13" t="s">
        <v>9</v>
      </c>
      <c r="C5" s="362"/>
      <c r="D5" s="363"/>
      <c r="E5" s="363"/>
      <c r="F5" s="363"/>
      <c r="G5" s="363"/>
      <c r="H5" s="363"/>
      <c r="I5" s="363"/>
      <c r="J5" s="363"/>
      <c r="K5" s="364"/>
    </row>
    <row r="6" spans="1:11" ht="15" customHeight="1" x14ac:dyDescent="0.2">
      <c r="A6" s="18" t="s">
        <v>5</v>
      </c>
      <c r="B6" s="10" t="s">
        <v>8</v>
      </c>
      <c r="C6" s="86"/>
      <c r="D6" s="86"/>
      <c r="E6" s="86"/>
      <c r="F6" s="86"/>
      <c r="G6" s="86"/>
      <c r="H6" s="86"/>
      <c r="I6" s="83"/>
      <c r="J6" s="87"/>
      <c r="K6" s="85">
        <f>SUM(C6:J6)</f>
        <v>0</v>
      </c>
    </row>
    <row r="7" spans="1:11" ht="15" customHeight="1" x14ac:dyDescent="0.2">
      <c r="A7" s="18" t="s">
        <v>11</v>
      </c>
      <c r="B7" s="12" t="s">
        <v>6</v>
      </c>
      <c r="C7" s="86"/>
      <c r="D7" s="86"/>
      <c r="E7" s="86"/>
      <c r="F7" s="86"/>
      <c r="G7" s="86"/>
      <c r="H7" s="86"/>
      <c r="I7" s="83"/>
      <c r="J7" s="87"/>
      <c r="K7" s="85">
        <f t="shared" ref="K7:K15" si="0">SUM(C7:J7)</f>
        <v>0</v>
      </c>
    </row>
    <row r="8" spans="1:11" ht="15" customHeight="1" x14ac:dyDescent="0.2">
      <c r="A8" s="18" t="s">
        <v>12</v>
      </c>
      <c r="B8" s="12">
        <v>41.43</v>
      </c>
      <c r="C8" s="86"/>
      <c r="D8" s="86"/>
      <c r="E8" s="86"/>
      <c r="F8" s="86"/>
      <c r="G8" s="86"/>
      <c r="H8" s="86"/>
      <c r="I8" s="83"/>
      <c r="J8" s="87"/>
      <c r="K8" s="85">
        <f t="shared" si="0"/>
        <v>0</v>
      </c>
    </row>
    <row r="9" spans="1:11" ht="15" customHeight="1" x14ac:dyDescent="0.2">
      <c r="A9" s="18" t="s">
        <v>13</v>
      </c>
      <c r="B9" s="12" t="s">
        <v>7</v>
      </c>
      <c r="C9" s="86"/>
      <c r="D9" s="86"/>
      <c r="E9" s="86"/>
      <c r="F9" s="86"/>
      <c r="G9" s="86"/>
      <c r="H9" s="86"/>
      <c r="I9" s="83"/>
      <c r="J9" s="87"/>
      <c r="K9" s="85">
        <f t="shared" si="0"/>
        <v>0</v>
      </c>
    </row>
    <row r="10" spans="1:11" ht="15" customHeight="1" x14ac:dyDescent="0.2">
      <c r="A10" s="18" t="s">
        <v>14</v>
      </c>
      <c r="B10" s="12" t="s">
        <v>20</v>
      </c>
      <c r="C10" s="86"/>
      <c r="D10" s="86"/>
      <c r="E10" s="86"/>
      <c r="F10" s="86"/>
      <c r="G10" s="86"/>
      <c r="H10" s="86"/>
      <c r="I10" s="83"/>
      <c r="J10" s="87"/>
      <c r="K10" s="85">
        <f t="shared" si="0"/>
        <v>0</v>
      </c>
    </row>
    <row r="11" spans="1:11" ht="15" customHeight="1" x14ac:dyDescent="0.2">
      <c r="A11" s="18" t="s">
        <v>15</v>
      </c>
      <c r="B11" s="12">
        <v>62.65</v>
      </c>
      <c r="C11" s="86"/>
      <c r="D11" s="86"/>
      <c r="E11" s="86"/>
      <c r="F11" s="86"/>
      <c r="G11" s="86"/>
      <c r="H11" s="86"/>
      <c r="I11" s="83"/>
      <c r="J11" s="87"/>
      <c r="K11" s="85">
        <f t="shared" si="0"/>
        <v>0</v>
      </c>
    </row>
    <row r="12" spans="1:11" ht="15" customHeight="1" x14ac:dyDescent="0.2">
      <c r="A12" s="18" t="s">
        <v>16</v>
      </c>
      <c r="B12" s="12">
        <v>68</v>
      </c>
      <c r="C12" s="86"/>
      <c r="D12" s="86"/>
      <c r="E12" s="86"/>
      <c r="F12" s="86"/>
      <c r="G12" s="86"/>
      <c r="H12" s="86"/>
      <c r="I12" s="83"/>
      <c r="J12" s="87"/>
      <c r="K12" s="85">
        <f t="shared" si="0"/>
        <v>0</v>
      </c>
    </row>
    <row r="13" spans="1:11" ht="15" customHeight="1" x14ac:dyDescent="0.2">
      <c r="A13" s="18" t="s">
        <v>17</v>
      </c>
      <c r="B13" s="12">
        <v>74.75</v>
      </c>
      <c r="C13" s="86"/>
      <c r="D13" s="86"/>
      <c r="E13" s="86"/>
      <c r="F13" s="86"/>
      <c r="G13" s="86"/>
      <c r="H13" s="86"/>
      <c r="I13" s="83"/>
      <c r="J13" s="87"/>
      <c r="K13" s="85">
        <f t="shared" si="0"/>
        <v>0</v>
      </c>
    </row>
    <row r="14" spans="1:11" ht="15" customHeight="1" x14ac:dyDescent="0.2">
      <c r="A14" s="18" t="s">
        <v>18</v>
      </c>
      <c r="B14" s="12">
        <v>77</v>
      </c>
      <c r="C14" s="86"/>
      <c r="D14" s="86"/>
      <c r="E14" s="86"/>
      <c r="F14" s="86"/>
      <c r="G14" s="86"/>
      <c r="H14" s="86"/>
      <c r="I14" s="83"/>
      <c r="J14" s="87"/>
      <c r="K14" s="85">
        <f t="shared" si="0"/>
        <v>0</v>
      </c>
    </row>
    <row r="15" spans="1:11" ht="15" customHeight="1" thickBot="1" x14ac:dyDescent="0.25">
      <c r="A15" s="21" t="s">
        <v>19</v>
      </c>
      <c r="B15" s="22">
        <v>81.819999999999993</v>
      </c>
      <c r="C15" s="88">
        <v>61</v>
      </c>
      <c r="D15" s="88"/>
      <c r="E15" s="88">
        <v>12</v>
      </c>
      <c r="F15" s="88"/>
      <c r="G15" s="88">
        <v>81</v>
      </c>
      <c r="H15" s="88"/>
      <c r="I15" s="89">
        <v>3</v>
      </c>
      <c r="J15" s="90">
        <v>1</v>
      </c>
      <c r="K15" s="91">
        <f t="shared" si="0"/>
        <v>158</v>
      </c>
    </row>
    <row r="16" spans="1:11" x14ac:dyDescent="0.2">
      <c r="A16" s="118" t="s">
        <v>59</v>
      </c>
      <c r="B16" s="119" t="s">
        <v>58</v>
      </c>
      <c r="C16" s="120">
        <v>61</v>
      </c>
      <c r="D16" s="120"/>
      <c r="E16" s="120">
        <v>12</v>
      </c>
      <c r="F16" s="120"/>
      <c r="G16" s="120">
        <v>81</v>
      </c>
      <c r="H16" s="120"/>
      <c r="I16" s="120">
        <v>3</v>
      </c>
      <c r="J16" s="121">
        <v>1</v>
      </c>
      <c r="K16" s="122">
        <f>SUM(K6:K15)</f>
        <v>158</v>
      </c>
    </row>
    <row r="17" spans="1:11" x14ac:dyDescent="0.2">
      <c r="A17" s="45" t="s">
        <v>48</v>
      </c>
      <c r="B17" s="93" t="s">
        <v>58</v>
      </c>
      <c r="C17" s="72">
        <v>30</v>
      </c>
      <c r="D17" s="72"/>
      <c r="E17" s="72">
        <v>4</v>
      </c>
      <c r="F17" s="72"/>
      <c r="G17" s="72">
        <v>54</v>
      </c>
      <c r="H17" s="72"/>
      <c r="I17" s="72">
        <v>1</v>
      </c>
      <c r="J17" s="72">
        <v>1</v>
      </c>
      <c r="K17" s="19">
        <f>SUM(C17:J17)</f>
        <v>90</v>
      </c>
    </row>
    <row r="18" spans="1:11" ht="13.5" thickBot="1" x14ac:dyDescent="0.25">
      <c r="A18" s="84" t="s">
        <v>49</v>
      </c>
      <c r="B18" s="94" t="s">
        <v>58</v>
      </c>
      <c r="C18" s="92">
        <v>3</v>
      </c>
      <c r="D18" s="92"/>
      <c r="E18" s="92">
        <v>11</v>
      </c>
      <c r="F18" s="92"/>
      <c r="G18" s="92">
        <v>15</v>
      </c>
      <c r="H18" s="92"/>
      <c r="I18" s="92">
        <v>1</v>
      </c>
      <c r="J18" s="92"/>
      <c r="K18" s="20">
        <f>SUM(C18:J18)</f>
        <v>30</v>
      </c>
    </row>
    <row r="20" spans="1:11" ht="15" customHeight="1" x14ac:dyDescent="0.2">
      <c r="A20" s="409" t="s">
        <v>66</v>
      </c>
      <c r="B20" s="409"/>
      <c r="C20" s="409"/>
      <c r="D20" s="409"/>
      <c r="E20" s="409"/>
      <c r="F20" s="409"/>
      <c r="G20" s="409"/>
      <c r="H20" s="409"/>
      <c r="I20" s="409"/>
      <c r="J20" s="409"/>
      <c r="K20" s="409"/>
    </row>
    <row r="21" spans="1:11" ht="15" customHeight="1" x14ac:dyDescent="0.2">
      <c r="A21" s="409" t="s">
        <v>70</v>
      </c>
      <c r="B21" s="409"/>
      <c r="C21" s="409"/>
      <c r="D21" s="409"/>
      <c r="E21" s="409"/>
      <c r="F21" s="409"/>
      <c r="G21" s="409"/>
      <c r="H21" s="409"/>
      <c r="I21" s="409"/>
      <c r="J21" s="409"/>
      <c r="K21" s="409"/>
    </row>
  </sheetData>
  <mergeCells count="9">
    <mergeCell ref="A21:K21"/>
    <mergeCell ref="C4:K4"/>
    <mergeCell ref="C5:K5"/>
    <mergeCell ref="I2:J2"/>
    <mergeCell ref="A1:K1"/>
    <mergeCell ref="C2:D2"/>
    <mergeCell ref="E2:F2"/>
    <mergeCell ref="G2:H2"/>
    <mergeCell ref="A20:K20"/>
  </mergeCells>
  <pageMargins left="0.7" right="0.7" top="0.75" bottom="0.75" header="0.3" footer="0.3"/>
  <pageSetup paperSize="9"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20"/>
  <sheetViews>
    <sheetView tabSelected="1" zoomScaleNormal="100" workbookViewId="0">
      <selection activeCell="C27" sqref="C27"/>
    </sheetView>
  </sheetViews>
  <sheetFormatPr defaultRowHeight="12.75" x14ac:dyDescent="0.2"/>
  <cols>
    <col min="1" max="1" width="22.7109375" style="2" customWidth="1"/>
    <col min="2"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25.5" customHeight="1" x14ac:dyDescent="0.25">
      <c r="A1" s="366" t="s">
        <v>83</v>
      </c>
      <c r="B1" s="367"/>
      <c r="C1" s="367"/>
      <c r="D1" s="367"/>
      <c r="E1" s="367"/>
      <c r="F1" s="367"/>
      <c r="G1" s="367"/>
      <c r="H1" s="367"/>
      <c r="I1" s="367"/>
      <c r="J1" s="367"/>
      <c r="K1" s="367"/>
      <c r="L1" s="367"/>
      <c r="M1" s="367"/>
      <c r="N1" s="367"/>
      <c r="O1" s="367"/>
      <c r="P1" s="367"/>
      <c r="Q1" s="367"/>
      <c r="R1" s="369"/>
      <c r="T1" s="57"/>
      <c r="U1" s="56"/>
      <c r="V1" s="56"/>
      <c r="W1" s="56"/>
    </row>
    <row r="2" spans="1:23" s="5" customFormat="1" ht="38.25" customHeight="1" x14ac:dyDescent="0.2">
      <c r="A2" s="41" t="s">
        <v>102</v>
      </c>
      <c r="B2" s="8"/>
      <c r="C2" s="416" t="s">
        <v>0</v>
      </c>
      <c r="D2" s="417"/>
      <c r="E2" s="417"/>
      <c r="F2" s="418"/>
      <c r="G2" s="416" t="s">
        <v>2</v>
      </c>
      <c r="H2" s="417"/>
      <c r="I2" s="417"/>
      <c r="J2" s="418"/>
      <c r="K2" s="416" t="s">
        <v>1</v>
      </c>
      <c r="L2" s="417"/>
      <c r="M2" s="417"/>
      <c r="N2" s="418"/>
      <c r="O2" s="416" t="s">
        <v>3</v>
      </c>
      <c r="P2" s="417"/>
      <c r="Q2" s="417"/>
      <c r="R2" s="419"/>
    </row>
    <row r="3" spans="1:23" s="5" customFormat="1" ht="51.75" customHeight="1" thickBot="1" x14ac:dyDescent="0.25">
      <c r="A3" s="36"/>
      <c r="B3" s="38"/>
      <c r="C3" s="97" t="s">
        <v>98</v>
      </c>
      <c r="D3" s="97" t="s">
        <v>38</v>
      </c>
      <c r="E3" s="97" t="s">
        <v>50</v>
      </c>
      <c r="F3" s="97" t="s">
        <v>51</v>
      </c>
      <c r="G3" s="97" t="s">
        <v>98</v>
      </c>
      <c r="H3" s="97" t="s">
        <v>38</v>
      </c>
      <c r="I3" s="97" t="s">
        <v>50</v>
      </c>
      <c r="J3" s="97" t="s">
        <v>51</v>
      </c>
      <c r="K3" s="97" t="s">
        <v>98</v>
      </c>
      <c r="L3" s="97" t="s">
        <v>38</v>
      </c>
      <c r="M3" s="97" t="s">
        <v>50</v>
      </c>
      <c r="N3" s="97" t="s">
        <v>51</v>
      </c>
      <c r="O3" s="97" t="s">
        <v>98</v>
      </c>
      <c r="P3" s="97" t="s">
        <v>38</v>
      </c>
      <c r="Q3" s="97" t="s">
        <v>50</v>
      </c>
      <c r="R3" s="98" t="s">
        <v>51</v>
      </c>
    </row>
    <row r="4" spans="1:23" ht="38.25" x14ac:dyDescent="0.2">
      <c r="A4" s="107" t="s">
        <v>103</v>
      </c>
      <c r="B4" s="413" t="s">
        <v>90</v>
      </c>
      <c r="C4" s="414"/>
      <c r="D4" s="414"/>
      <c r="E4" s="414"/>
      <c r="F4" s="414"/>
      <c r="G4" s="414"/>
      <c r="H4" s="414"/>
      <c r="I4" s="414"/>
      <c r="J4" s="414"/>
      <c r="K4" s="414"/>
      <c r="L4" s="414"/>
      <c r="M4" s="414"/>
      <c r="N4" s="414"/>
      <c r="O4" s="414"/>
      <c r="P4" s="414"/>
      <c r="Q4" s="414"/>
      <c r="R4" s="415"/>
    </row>
    <row r="5" spans="1:23" ht="25.5" x14ac:dyDescent="0.2">
      <c r="A5" s="99" t="s">
        <v>10</v>
      </c>
      <c r="B5" s="100" t="s">
        <v>9</v>
      </c>
      <c r="C5" s="80"/>
      <c r="D5" s="81"/>
      <c r="E5" s="81"/>
      <c r="F5" s="81"/>
      <c r="G5" s="81"/>
      <c r="H5" s="81"/>
      <c r="I5" s="81"/>
      <c r="J5" s="81"/>
      <c r="K5" s="81"/>
      <c r="L5" s="81"/>
      <c r="M5" s="81"/>
      <c r="N5" s="81"/>
      <c r="O5" s="81"/>
      <c r="P5" s="81"/>
      <c r="Q5" s="81"/>
      <c r="R5" s="82"/>
    </row>
    <row r="6" spans="1:23" x14ac:dyDescent="0.2">
      <c r="A6" s="101" t="s">
        <v>5</v>
      </c>
      <c r="B6" s="102" t="s">
        <v>8</v>
      </c>
      <c r="C6" s="123"/>
      <c r="D6" s="124"/>
      <c r="E6" s="124"/>
      <c r="F6" s="124"/>
      <c r="G6" s="124"/>
      <c r="H6" s="124"/>
      <c r="I6" s="124"/>
      <c r="J6" s="124"/>
      <c r="K6" s="124"/>
      <c r="L6" s="124"/>
      <c r="M6" s="124"/>
      <c r="N6" s="124"/>
      <c r="O6" s="124"/>
      <c r="P6" s="124"/>
      <c r="Q6" s="124"/>
      <c r="R6" s="125"/>
    </row>
    <row r="7" spans="1:23" x14ac:dyDescent="0.2">
      <c r="A7" s="101" t="s">
        <v>11</v>
      </c>
      <c r="B7" s="103" t="s">
        <v>6</v>
      </c>
      <c r="C7" s="123"/>
      <c r="D7" s="124"/>
      <c r="E7" s="124"/>
      <c r="F7" s="124"/>
      <c r="G7" s="124"/>
      <c r="H7" s="124"/>
      <c r="I7" s="124"/>
      <c r="J7" s="124"/>
      <c r="K7" s="124"/>
      <c r="L7" s="124"/>
      <c r="M7" s="124"/>
      <c r="N7" s="124"/>
      <c r="O7" s="124"/>
      <c r="P7" s="124"/>
      <c r="Q7" s="124"/>
      <c r="R7" s="125"/>
    </row>
    <row r="8" spans="1:23" ht="25.5" x14ac:dyDescent="0.2">
      <c r="A8" s="101" t="s">
        <v>12</v>
      </c>
      <c r="B8" s="103">
        <v>41.43</v>
      </c>
      <c r="C8" s="123"/>
      <c r="D8" s="124"/>
      <c r="E8" s="124"/>
      <c r="F8" s="124"/>
      <c r="G8" s="124"/>
      <c r="H8" s="124"/>
      <c r="I8" s="124"/>
      <c r="J8" s="124"/>
      <c r="K8" s="124"/>
      <c r="L8" s="124"/>
      <c r="M8" s="124"/>
      <c r="N8" s="124"/>
      <c r="O8" s="124"/>
      <c r="P8" s="124"/>
      <c r="Q8" s="124"/>
      <c r="R8" s="125"/>
    </row>
    <row r="9" spans="1:23" ht="25.5" x14ac:dyDescent="0.2">
      <c r="A9" s="101" t="s">
        <v>13</v>
      </c>
      <c r="B9" s="103" t="s">
        <v>7</v>
      </c>
      <c r="C9" s="123"/>
      <c r="D9" s="124"/>
      <c r="E9" s="124"/>
      <c r="F9" s="124"/>
      <c r="G9" s="124"/>
      <c r="H9" s="124"/>
      <c r="I9" s="124"/>
      <c r="J9" s="124"/>
      <c r="K9" s="124"/>
      <c r="L9" s="124"/>
      <c r="M9" s="124"/>
      <c r="N9" s="124"/>
      <c r="O9" s="124"/>
      <c r="P9" s="124"/>
      <c r="Q9" s="124"/>
      <c r="R9" s="125"/>
    </row>
    <row r="10" spans="1:23" ht="25.5" x14ac:dyDescent="0.2">
      <c r="A10" s="101" t="s">
        <v>14</v>
      </c>
      <c r="B10" s="103" t="s">
        <v>20</v>
      </c>
      <c r="C10" s="123"/>
      <c r="D10" s="124"/>
      <c r="E10" s="124"/>
      <c r="F10" s="124"/>
      <c r="G10" s="124"/>
      <c r="H10" s="124"/>
      <c r="I10" s="124"/>
      <c r="J10" s="124"/>
      <c r="K10" s="124"/>
      <c r="L10" s="124"/>
      <c r="M10" s="124"/>
      <c r="N10" s="124"/>
      <c r="O10" s="124"/>
      <c r="P10" s="124"/>
      <c r="Q10" s="124"/>
      <c r="R10" s="125"/>
    </row>
    <row r="11" spans="1:23" x14ac:dyDescent="0.2">
      <c r="A11" s="101" t="s">
        <v>15</v>
      </c>
      <c r="B11" s="103">
        <v>62.65</v>
      </c>
      <c r="C11" s="123"/>
      <c r="D11" s="124"/>
      <c r="E11" s="124"/>
      <c r="F11" s="124"/>
      <c r="G11" s="124"/>
      <c r="H11" s="124"/>
      <c r="I11" s="124"/>
      <c r="J11" s="124"/>
      <c r="K11" s="124"/>
      <c r="L11" s="124"/>
      <c r="M11" s="124"/>
      <c r="N11" s="124"/>
      <c r="O11" s="124"/>
      <c r="P11" s="124"/>
      <c r="Q11" s="124"/>
      <c r="R11" s="125"/>
    </row>
    <row r="12" spans="1:23" ht="25.5" x14ac:dyDescent="0.2">
      <c r="A12" s="101" t="s">
        <v>16</v>
      </c>
      <c r="B12" s="103">
        <v>68</v>
      </c>
      <c r="C12" s="123"/>
      <c r="D12" s="124"/>
      <c r="E12" s="124"/>
      <c r="F12" s="124"/>
      <c r="G12" s="124"/>
      <c r="H12" s="124"/>
      <c r="I12" s="124"/>
      <c r="J12" s="124"/>
      <c r="K12" s="124"/>
      <c r="L12" s="124"/>
      <c r="M12" s="124"/>
      <c r="N12" s="124"/>
      <c r="O12" s="124"/>
      <c r="P12" s="124"/>
      <c r="Q12" s="124"/>
      <c r="R12" s="125"/>
    </row>
    <row r="13" spans="1:23" ht="25.5" x14ac:dyDescent="0.2">
      <c r="A13" s="101" t="s">
        <v>17</v>
      </c>
      <c r="B13" s="103">
        <v>74.75</v>
      </c>
      <c r="C13" s="123"/>
      <c r="D13" s="124"/>
      <c r="E13" s="124"/>
      <c r="F13" s="124"/>
      <c r="G13" s="124"/>
      <c r="H13" s="124"/>
      <c r="I13" s="124"/>
      <c r="J13" s="124"/>
      <c r="K13" s="124"/>
      <c r="L13" s="124"/>
      <c r="M13" s="124"/>
      <c r="N13" s="124"/>
      <c r="O13" s="124"/>
      <c r="P13" s="124"/>
      <c r="Q13" s="124"/>
      <c r="R13" s="125"/>
    </row>
    <row r="14" spans="1:23" ht="25.5" x14ac:dyDescent="0.2">
      <c r="A14" s="101" t="s">
        <v>18</v>
      </c>
      <c r="B14" s="103">
        <v>77</v>
      </c>
      <c r="C14" s="123"/>
      <c r="D14" s="124"/>
      <c r="E14" s="124"/>
      <c r="F14" s="124"/>
      <c r="G14" s="124"/>
      <c r="H14" s="124"/>
      <c r="I14" s="124"/>
      <c r="J14" s="124"/>
      <c r="K14" s="124"/>
      <c r="L14" s="124"/>
      <c r="M14" s="124"/>
      <c r="N14" s="124"/>
      <c r="O14" s="124"/>
      <c r="P14" s="124"/>
      <c r="Q14" s="124"/>
      <c r="R14" s="125"/>
    </row>
    <row r="15" spans="1:23" ht="25.5" x14ac:dyDescent="0.2">
      <c r="A15" s="104" t="s">
        <v>19</v>
      </c>
      <c r="B15" s="105">
        <v>81.819999999999993</v>
      </c>
      <c r="C15" s="126">
        <v>560</v>
      </c>
      <c r="D15" s="127">
        <v>560</v>
      </c>
      <c r="E15" s="127">
        <v>62</v>
      </c>
      <c r="F15" s="127">
        <v>61</v>
      </c>
      <c r="G15" s="127">
        <v>46</v>
      </c>
      <c r="H15" s="127">
        <v>46</v>
      </c>
      <c r="I15" s="127">
        <v>10</v>
      </c>
      <c r="J15" s="127">
        <v>9</v>
      </c>
      <c r="K15" s="127">
        <v>246</v>
      </c>
      <c r="L15" s="127">
        <v>251</v>
      </c>
      <c r="M15" s="127">
        <v>114</v>
      </c>
      <c r="N15" s="127">
        <v>99</v>
      </c>
      <c r="O15" s="127">
        <v>27</v>
      </c>
      <c r="P15" s="127">
        <v>27</v>
      </c>
      <c r="Q15" s="127">
        <v>16</v>
      </c>
      <c r="R15" s="128">
        <v>16</v>
      </c>
    </row>
    <row r="16" spans="1:23" ht="13.5" thickBot="1" x14ac:dyDescent="0.25">
      <c r="A16" s="106" t="s">
        <v>64</v>
      </c>
      <c r="B16" s="108" t="s">
        <v>58</v>
      </c>
      <c r="C16" s="131">
        <v>560</v>
      </c>
      <c r="D16" s="129">
        <v>560</v>
      </c>
      <c r="E16" s="129">
        <v>62</v>
      </c>
      <c r="F16" s="129">
        <v>61</v>
      </c>
      <c r="G16" s="131">
        <v>46</v>
      </c>
      <c r="H16" s="129">
        <v>46</v>
      </c>
      <c r="I16" s="129">
        <v>10</v>
      </c>
      <c r="J16" s="129">
        <v>9</v>
      </c>
      <c r="K16" s="131">
        <v>246</v>
      </c>
      <c r="L16" s="129">
        <v>251</v>
      </c>
      <c r="M16" s="129">
        <v>114</v>
      </c>
      <c r="N16" s="129">
        <v>100</v>
      </c>
      <c r="O16" s="131">
        <v>27</v>
      </c>
      <c r="P16" s="129">
        <v>27</v>
      </c>
      <c r="Q16" s="129">
        <v>16</v>
      </c>
      <c r="R16" s="130">
        <v>16</v>
      </c>
    </row>
    <row r="18" spans="1:3" x14ac:dyDescent="0.2">
      <c r="A18" s="4" t="s">
        <v>68</v>
      </c>
    </row>
    <row r="19" spans="1:3" x14ac:dyDescent="0.2">
      <c r="A19" s="2" t="s">
        <v>21</v>
      </c>
      <c r="C19" s="4"/>
    </row>
    <row r="20" spans="1:3" x14ac:dyDescent="0.2">
      <c r="A20" s="4" t="s">
        <v>22</v>
      </c>
    </row>
  </sheetData>
  <mergeCells count="6">
    <mergeCell ref="B4:R4"/>
    <mergeCell ref="A1:R1"/>
    <mergeCell ref="C2:F2"/>
    <mergeCell ref="G2:J2"/>
    <mergeCell ref="K2:N2"/>
    <mergeCell ref="O2:R2"/>
  </mergeCells>
  <pageMargins left="0.7" right="0.7" top="0.75" bottom="0.75" header="0.3" footer="0.3"/>
  <pageSetup paperSize="9" fitToWidth="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workbookViewId="0">
      <selection activeCell="C27" sqref="C27"/>
    </sheetView>
  </sheetViews>
  <sheetFormatPr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3.28515625" style="1" customWidth="1"/>
    <col min="9" max="9" width="13.140625" style="1" customWidth="1"/>
    <col min="10" max="10" width="14.85546875" style="1" customWidth="1"/>
    <col min="11" max="11" width="11.85546875" style="1" customWidth="1"/>
    <col min="12" max="15" width="9.140625" style="149"/>
    <col min="16" max="16384" width="9.140625" style="1"/>
  </cols>
  <sheetData>
    <row r="1" spans="1:16" ht="25.5" customHeight="1" thickBot="1" x14ac:dyDescent="0.3">
      <c r="A1" s="421" t="s">
        <v>146</v>
      </c>
      <c r="B1" s="422"/>
      <c r="C1" s="422"/>
      <c r="D1" s="422"/>
      <c r="E1" s="422"/>
      <c r="F1" s="422"/>
      <c r="G1" s="422"/>
      <c r="H1" s="422"/>
      <c r="I1" s="422"/>
      <c r="J1" s="423"/>
      <c r="K1" s="424"/>
    </row>
    <row r="2" spans="1:16" s="5" customFormat="1" ht="38.25" customHeight="1" x14ac:dyDescent="0.2">
      <c r="A2" s="189" t="s">
        <v>25</v>
      </c>
      <c r="B2" s="426" t="s">
        <v>145</v>
      </c>
      <c r="C2" s="427"/>
      <c r="D2" s="427"/>
      <c r="E2" s="427"/>
      <c r="F2" s="427"/>
      <c r="G2" s="427"/>
      <c r="H2" s="428"/>
      <c r="I2" s="430" t="s">
        <v>144</v>
      </c>
      <c r="J2" s="432" t="s">
        <v>143</v>
      </c>
      <c r="K2" s="402" t="s">
        <v>142</v>
      </c>
    </row>
    <row r="3" spans="1:16" s="5" customFormat="1" ht="90" customHeight="1" thickBot="1" x14ac:dyDescent="0.25">
      <c r="A3" s="36"/>
      <c r="B3" s="188" t="s">
        <v>141</v>
      </c>
      <c r="C3" s="188" t="s">
        <v>140</v>
      </c>
      <c r="D3" s="188" t="s">
        <v>139</v>
      </c>
      <c r="E3" s="188" t="s">
        <v>138</v>
      </c>
      <c r="F3" s="188" t="s">
        <v>137</v>
      </c>
      <c r="G3" s="188" t="s">
        <v>136</v>
      </c>
      <c r="H3" s="188" t="s">
        <v>135</v>
      </c>
      <c r="I3" s="431"/>
      <c r="J3" s="433"/>
      <c r="K3" s="429"/>
    </row>
    <row r="4" spans="1:16" ht="15" customHeight="1" x14ac:dyDescent="0.2">
      <c r="A4" s="187" t="s">
        <v>134</v>
      </c>
      <c r="B4" s="186">
        <v>73.867999999999995</v>
      </c>
      <c r="C4" s="185">
        <v>10.61</v>
      </c>
      <c r="D4" s="185">
        <v>16</v>
      </c>
      <c r="E4" s="185">
        <v>37.531999999999996</v>
      </c>
      <c r="F4" s="185">
        <v>9.7260000000000009</v>
      </c>
      <c r="G4" s="185">
        <v>0</v>
      </c>
      <c r="H4" s="185">
        <v>0</v>
      </c>
      <c r="I4" s="185">
        <v>1.4279999999999999</v>
      </c>
      <c r="J4" s="184">
        <v>58.792999999999999</v>
      </c>
      <c r="K4" s="183">
        <f t="shared" ref="K4:K11" si="0">SUM(B4,I4,J4)</f>
        <v>134.089</v>
      </c>
      <c r="L4" s="1"/>
      <c r="M4" s="1"/>
      <c r="N4" s="1"/>
      <c r="O4" s="1"/>
    </row>
    <row r="5" spans="1:16" ht="15" customHeight="1" thickBot="1" x14ac:dyDescent="0.25">
      <c r="A5" s="182" t="s">
        <v>133</v>
      </c>
      <c r="B5" s="181">
        <v>23.641999999999999</v>
      </c>
      <c r="C5" s="180">
        <v>0.91700000000000004</v>
      </c>
      <c r="D5" s="180">
        <v>5</v>
      </c>
      <c r="E5" s="180">
        <v>13.581</v>
      </c>
      <c r="F5" s="180">
        <v>4.1440000000000001</v>
      </c>
      <c r="G5" s="180">
        <v>0</v>
      </c>
      <c r="H5" s="180">
        <v>0</v>
      </c>
      <c r="I5" s="180">
        <v>1.365</v>
      </c>
      <c r="J5" s="179">
        <v>30.9</v>
      </c>
      <c r="K5" s="178">
        <f t="shared" si="0"/>
        <v>55.906999999999996</v>
      </c>
      <c r="L5" s="1"/>
      <c r="M5" s="1"/>
      <c r="N5" s="1"/>
      <c r="O5" s="1"/>
    </row>
    <row r="6" spans="1:16" ht="15" customHeight="1" x14ac:dyDescent="0.25">
      <c r="A6" s="170" t="s">
        <v>132</v>
      </c>
      <c r="B6" s="169">
        <f>SUM(C6:H6)</f>
        <v>0</v>
      </c>
      <c r="C6" s="177"/>
      <c r="D6" s="177"/>
      <c r="E6" s="177"/>
      <c r="F6" s="177"/>
      <c r="G6" s="177"/>
      <c r="H6" s="177"/>
      <c r="I6" s="177"/>
      <c r="J6" s="176"/>
      <c r="K6" s="168">
        <f t="shared" si="0"/>
        <v>0</v>
      </c>
    </row>
    <row r="7" spans="1:16" ht="15" customHeight="1" thickBot="1" x14ac:dyDescent="0.3">
      <c r="A7" s="175" t="s">
        <v>131</v>
      </c>
      <c r="B7" s="174">
        <f>SUM(C7:H7)</f>
        <v>0</v>
      </c>
      <c r="C7" s="173"/>
      <c r="D7" s="173"/>
      <c r="E7" s="173"/>
      <c r="F7" s="173"/>
      <c r="G7" s="173"/>
      <c r="H7" s="173"/>
      <c r="I7" s="173"/>
      <c r="J7" s="172"/>
      <c r="K7" s="171">
        <f t="shared" si="0"/>
        <v>0</v>
      </c>
    </row>
    <row r="8" spans="1:16" ht="15" customHeight="1" x14ac:dyDescent="0.25">
      <c r="A8" s="170" t="s">
        <v>130</v>
      </c>
      <c r="B8" s="169">
        <f>SUM(C8:H8)</f>
        <v>0</v>
      </c>
      <c r="C8" s="169"/>
      <c r="D8" s="169"/>
      <c r="E8" s="169"/>
      <c r="F8" s="169"/>
      <c r="G8" s="169"/>
      <c r="H8" s="169"/>
      <c r="I8" s="169"/>
      <c r="J8" s="169"/>
      <c r="K8" s="168">
        <f t="shared" si="0"/>
        <v>0</v>
      </c>
    </row>
    <row r="9" spans="1:16" ht="30" customHeight="1" thickBot="1" x14ac:dyDescent="0.3">
      <c r="A9" s="167" t="s">
        <v>129</v>
      </c>
      <c r="B9" s="166">
        <f>SUM(C9:H9)</f>
        <v>0</v>
      </c>
      <c r="C9" s="165"/>
      <c r="D9" s="165"/>
      <c r="E9" s="165"/>
      <c r="F9" s="165"/>
      <c r="G9" s="165"/>
      <c r="H9" s="165"/>
      <c r="I9" s="165"/>
      <c r="J9" s="165"/>
      <c r="K9" s="164">
        <f t="shared" si="0"/>
        <v>0</v>
      </c>
    </row>
    <row r="10" spans="1:16" ht="15" customHeight="1" x14ac:dyDescent="0.25">
      <c r="A10" s="163" t="s">
        <v>4</v>
      </c>
      <c r="B10" s="162">
        <v>73.867999999999995</v>
      </c>
      <c r="C10" s="161">
        <f t="shared" ref="C10:J11" si="1">SUM(C4,C6,C8)</f>
        <v>10.61</v>
      </c>
      <c r="D10" s="161">
        <f t="shared" si="1"/>
        <v>16</v>
      </c>
      <c r="E10" s="161">
        <f t="shared" si="1"/>
        <v>37.531999999999996</v>
      </c>
      <c r="F10" s="161">
        <f t="shared" si="1"/>
        <v>9.7260000000000009</v>
      </c>
      <c r="G10" s="161">
        <f t="shared" si="1"/>
        <v>0</v>
      </c>
      <c r="H10" s="161">
        <f t="shared" si="1"/>
        <v>0</v>
      </c>
      <c r="I10" s="161">
        <f t="shared" si="1"/>
        <v>1.4279999999999999</v>
      </c>
      <c r="J10" s="160">
        <f t="shared" si="1"/>
        <v>58.792999999999999</v>
      </c>
      <c r="K10" s="159">
        <f t="shared" si="0"/>
        <v>134.089</v>
      </c>
    </row>
    <row r="11" spans="1:16" ht="15" customHeight="1" thickBot="1" x14ac:dyDescent="0.3">
      <c r="A11" s="158" t="s">
        <v>128</v>
      </c>
      <c r="B11" s="157">
        <v>2.6419999999999999</v>
      </c>
      <c r="C11" s="156">
        <f t="shared" si="1"/>
        <v>0.91700000000000004</v>
      </c>
      <c r="D11" s="156">
        <f t="shared" si="1"/>
        <v>5</v>
      </c>
      <c r="E11" s="156">
        <f t="shared" si="1"/>
        <v>13.581</v>
      </c>
      <c r="F11" s="156">
        <f t="shared" si="1"/>
        <v>4.1440000000000001</v>
      </c>
      <c r="G11" s="156">
        <f t="shared" si="1"/>
        <v>0</v>
      </c>
      <c r="H11" s="156">
        <f t="shared" si="1"/>
        <v>0</v>
      </c>
      <c r="I11" s="156">
        <f t="shared" si="1"/>
        <v>1.365</v>
      </c>
      <c r="J11" s="155">
        <f t="shared" si="1"/>
        <v>30.9</v>
      </c>
      <c r="K11" s="154">
        <f t="shared" si="0"/>
        <v>34.906999999999996</v>
      </c>
      <c r="P11" s="40"/>
    </row>
    <row r="12" spans="1:16" ht="12.75" customHeight="1" x14ac:dyDescent="0.2">
      <c r="A12" s="153"/>
      <c r="B12" s="152"/>
      <c r="C12" s="139"/>
      <c r="D12" s="139"/>
      <c r="E12" s="139"/>
      <c r="F12" s="139"/>
      <c r="G12" s="139"/>
      <c r="H12" s="139"/>
      <c r="I12" s="139"/>
      <c r="J12" s="139"/>
      <c r="K12" s="139"/>
      <c r="L12" s="151"/>
      <c r="M12" s="151"/>
      <c r="N12" s="151"/>
      <c r="O12" s="151"/>
      <c r="P12" s="40"/>
    </row>
    <row r="13" spans="1:16" ht="30" customHeight="1" x14ac:dyDescent="0.2">
      <c r="A13" s="420" t="s">
        <v>127</v>
      </c>
      <c r="B13" s="420"/>
      <c r="C13" s="420"/>
      <c r="D13" s="420"/>
      <c r="E13" s="420"/>
      <c r="F13" s="420"/>
      <c r="G13" s="420"/>
      <c r="H13" s="420"/>
      <c r="I13" s="420"/>
      <c r="J13" s="420"/>
      <c r="K13" s="420"/>
      <c r="L13" s="151"/>
      <c r="M13" s="151"/>
      <c r="N13" s="151"/>
      <c r="O13" s="151"/>
      <c r="P13" s="40"/>
    </row>
    <row r="14" spans="1:16" ht="15" customHeight="1" x14ac:dyDescent="0.25">
      <c r="A14" s="425" t="s">
        <v>126</v>
      </c>
      <c r="B14" s="425"/>
      <c r="C14" s="425"/>
      <c r="D14" s="425"/>
      <c r="E14" s="425"/>
      <c r="F14" s="425"/>
      <c r="G14" s="425"/>
      <c r="H14" s="425"/>
      <c r="I14" s="425"/>
      <c r="J14" s="425"/>
      <c r="K14" s="425"/>
      <c r="L14" s="150"/>
      <c r="M14" s="150"/>
      <c r="N14" s="150"/>
      <c r="O14" s="150"/>
      <c r="P14" s="40"/>
    </row>
    <row r="15" spans="1:16" ht="25.5" customHeight="1" x14ac:dyDescent="0.25">
      <c r="A15" s="420" t="s">
        <v>125</v>
      </c>
      <c r="B15" s="420"/>
      <c r="C15" s="420"/>
      <c r="D15" s="420"/>
      <c r="E15" s="420"/>
      <c r="F15" s="420"/>
      <c r="G15" s="420"/>
      <c r="H15" s="420"/>
      <c r="I15" s="420"/>
      <c r="J15" s="420"/>
      <c r="K15" s="420"/>
    </row>
    <row r="16" spans="1:16" x14ac:dyDescent="0.25">
      <c r="A16" s="420" t="s">
        <v>124</v>
      </c>
      <c r="B16" s="420"/>
      <c r="C16" s="420"/>
      <c r="D16" s="420"/>
      <c r="E16" s="420"/>
      <c r="F16" s="420"/>
      <c r="G16" s="420"/>
      <c r="H16" s="420"/>
      <c r="I16" s="420"/>
      <c r="J16" s="420"/>
      <c r="K16" s="420"/>
    </row>
    <row r="17" spans="1:11" x14ac:dyDescent="0.25">
      <c r="A17" s="420"/>
      <c r="B17" s="420"/>
      <c r="C17" s="420"/>
      <c r="D17" s="420"/>
      <c r="E17" s="420"/>
      <c r="F17" s="420"/>
      <c r="G17" s="420"/>
      <c r="H17" s="420"/>
      <c r="I17" s="420"/>
      <c r="J17" s="420"/>
      <c r="K17" s="420"/>
    </row>
  </sheetData>
  <mergeCells count="10">
    <mergeCell ref="A17:K17"/>
    <mergeCell ref="A16:K16"/>
    <mergeCell ref="A1:K1"/>
    <mergeCell ref="A14:K14"/>
    <mergeCell ref="A15:K15"/>
    <mergeCell ref="A13:K13"/>
    <mergeCell ref="B2:H2"/>
    <mergeCell ref="K2:K3"/>
    <mergeCell ref="I2:I3"/>
    <mergeCell ref="J2:J3"/>
  </mergeCells>
  <pageMargins left="0.7" right="0.7" top="0.75" bottom="0.75" header="0.3" footer="0.3"/>
  <pageSetup paperSize="9"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tabSelected="1" zoomScaleNormal="100" workbookViewId="0">
      <selection activeCell="C27" sqref="C27"/>
    </sheetView>
  </sheetViews>
  <sheetFormatPr defaultRowHeight="12.75" x14ac:dyDescent="0.2"/>
  <cols>
    <col min="1" max="1" width="21.28515625" style="2" customWidth="1"/>
    <col min="2" max="2" width="9.140625" style="1" bestFit="1" customWidth="1"/>
    <col min="3" max="3" width="10.28515625" style="1" customWidth="1"/>
    <col min="4" max="5" width="7.7109375" style="1" customWidth="1"/>
    <col min="6" max="7" width="7.85546875" style="1" customWidth="1"/>
    <col min="8" max="8" width="8" style="1" customWidth="1"/>
    <col min="9" max="11" width="7.85546875" style="1" customWidth="1"/>
    <col min="12" max="12" width="9.7109375" style="1" customWidth="1"/>
    <col min="13" max="13" width="8.85546875" style="1" customWidth="1"/>
    <col min="14" max="14" width="8.28515625" style="1" customWidth="1"/>
    <col min="15" max="15" width="8.85546875" style="1" customWidth="1"/>
    <col min="16" max="16" width="9.140625" style="1"/>
    <col min="17" max="17" width="11.140625" style="1" customWidth="1"/>
    <col min="18" max="16384" width="9.140625" style="1"/>
  </cols>
  <sheetData>
    <row r="1" spans="1:17" ht="25.5" customHeight="1" thickBot="1" x14ac:dyDescent="0.25">
      <c r="A1" s="421" t="s">
        <v>159</v>
      </c>
      <c r="B1" s="442"/>
      <c r="C1" s="442"/>
      <c r="D1" s="442"/>
      <c r="E1" s="442"/>
      <c r="F1" s="442"/>
      <c r="G1" s="442"/>
      <c r="H1" s="442"/>
      <c r="I1" s="442"/>
      <c r="J1" s="442"/>
      <c r="K1" s="442"/>
      <c r="L1" s="442"/>
      <c r="M1" s="442"/>
      <c r="N1" s="442"/>
      <c r="O1" s="442"/>
      <c r="P1" s="442"/>
      <c r="Q1" s="443"/>
    </row>
    <row r="2" spans="1:17" s="5" customFormat="1" ht="38.25" customHeight="1" x14ac:dyDescent="0.2">
      <c r="A2" s="189" t="s">
        <v>25</v>
      </c>
      <c r="B2" s="401" t="s">
        <v>145</v>
      </c>
      <c r="C2" s="401"/>
      <c r="D2" s="401"/>
      <c r="E2" s="401"/>
      <c r="F2" s="401"/>
      <c r="G2" s="401"/>
      <c r="H2" s="401"/>
      <c r="I2" s="401"/>
      <c r="J2" s="401"/>
      <c r="K2" s="401"/>
      <c r="L2" s="401"/>
      <c r="M2" s="401"/>
      <c r="N2" s="401" t="s">
        <v>158</v>
      </c>
      <c r="O2" s="401"/>
      <c r="P2" s="434" t="s">
        <v>4</v>
      </c>
      <c r="Q2" s="439" t="s">
        <v>157</v>
      </c>
    </row>
    <row r="3" spans="1:17" s="5" customFormat="1" ht="52.5" customHeight="1" x14ac:dyDescent="0.2">
      <c r="A3" s="437"/>
      <c r="B3" s="374" t="s">
        <v>140</v>
      </c>
      <c r="C3" s="374"/>
      <c r="D3" s="374" t="s">
        <v>139</v>
      </c>
      <c r="E3" s="374"/>
      <c r="F3" s="374" t="s">
        <v>138</v>
      </c>
      <c r="G3" s="374"/>
      <c r="H3" s="374" t="s">
        <v>137</v>
      </c>
      <c r="I3" s="374"/>
      <c r="J3" s="374" t="s">
        <v>136</v>
      </c>
      <c r="K3" s="374"/>
      <c r="L3" s="374" t="s">
        <v>156</v>
      </c>
      <c r="M3" s="374"/>
      <c r="N3" s="374"/>
      <c r="O3" s="374"/>
      <c r="P3" s="435"/>
      <c r="Q3" s="440"/>
    </row>
    <row r="4" spans="1:17" s="5" customFormat="1" ht="13.5" customHeight="1" thickBot="1" x14ac:dyDescent="0.25">
      <c r="A4" s="438"/>
      <c r="B4" s="199" t="s">
        <v>4</v>
      </c>
      <c r="C4" s="199" t="s">
        <v>155</v>
      </c>
      <c r="D4" s="199" t="s">
        <v>4</v>
      </c>
      <c r="E4" s="199" t="s">
        <v>155</v>
      </c>
      <c r="F4" s="199" t="s">
        <v>4</v>
      </c>
      <c r="G4" s="199" t="s">
        <v>155</v>
      </c>
      <c r="H4" s="199" t="s">
        <v>4</v>
      </c>
      <c r="I4" s="199" t="s">
        <v>155</v>
      </c>
      <c r="J4" s="199" t="s">
        <v>4</v>
      </c>
      <c r="K4" s="199" t="s">
        <v>155</v>
      </c>
      <c r="L4" s="199" t="s">
        <v>4</v>
      </c>
      <c r="M4" s="199" t="s">
        <v>155</v>
      </c>
      <c r="N4" s="199" t="s">
        <v>4</v>
      </c>
      <c r="O4" s="199" t="s">
        <v>155</v>
      </c>
      <c r="P4" s="436"/>
      <c r="Q4" s="441"/>
    </row>
    <row r="5" spans="1:17" s="6" customFormat="1" ht="12.75" customHeight="1" x14ac:dyDescent="0.2">
      <c r="A5" s="198" t="s">
        <v>154</v>
      </c>
      <c r="B5" s="197">
        <v>0</v>
      </c>
      <c r="C5" s="197">
        <v>0</v>
      </c>
      <c r="D5" s="197">
        <v>0</v>
      </c>
      <c r="E5" s="197">
        <v>0</v>
      </c>
      <c r="F5" s="197">
        <v>1</v>
      </c>
      <c r="G5" s="197">
        <v>0</v>
      </c>
      <c r="H5" s="197">
        <v>4</v>
      </c>
      <c r="I5" s="197">
        <v>2</v>
      </c>
      <c r="J5" s="197">
        <v>0</v>
      </c>
      <c r="K5" s="197">
        <v>0</v>
      </c>
      <c r="L5" s="197">
        <v>0</v>
      </c>
      <c r="M5" s="197">
        <v>0</v>
      </c>
      <c r="N5" s="197">
        <v>3</v>
      </c>
      <c r="O5" s="197">
        <v>2</v>
      </c>
      <c r="P5" s="196">
        <f t="shared" ref="P5:Q11" si="0">SUM(B5,D5,F5,H5,J5,L5,N5)</f>
        <v>8</v>
      </c>
      <c r="Q5" s="195">
        <f t="shared" si="0"/>
        <v>4</v>
      </c>
    </row>
    <row r="6" spans="1:17" s="6" customFormat="1" ht="12.75" customHeight="1" x14ac:dyDescent="0.2">
      <c r="A6" s="194" t="s">
        <v>153</v>
      </c>
      <c r="B6" s="193">
        <v>0</v>
      </c>
      <c r="C6" s="193">
        <v>0</v>
      </c>
      <c r="D6" s="193">
        <v>0</v>
      </c>
      <c r="E6" s="193">
        <v>0</v>
      </c>
      <c r="F6" s="193">
        <v>16</v>
      </c>
      <c r="G6" s="193">
        <v>5</v>
      </c>
      <c r="H6" s="193">
        <v>7</v>
      </c>
      <c r="I6" s="193">
        <v>2</v>
      </c>
      <c r="J6" s="193">
        <v>0</v>
      </c>
      <c r="K6" s="193">
        <v>0</v>
      </c>
      <c r="L6" s="193">
        <v>0</v>
      </c>
      <c r="M6" s="193">
        <v>0</v>
      </c>
      <c r="N6" s="193">
        <v>1</v>
      </c>
      <c r="O6" s="193">
        <v>1</v>
      </c>
      <c r="P6" s="192">
        <f t="shared" si="0"/>
        <v>24</v>
      </c>
      <c r="Q6" s="191">
        <f t="shared" si="0"/>
        <v>8</v>
      </c>
    </row>
    <row r="7" spans="1:17" s="6" customFormat="1" ht="12.75" customHeight="1" x14ac:dyDescent="0.2">
      <c r="A7" s="194" t="s">
        <v>152</v>
      </c>
      <c r="B7" s="193">
        <v>0</v>
      </c>
      <c r="C7" s="193">
        <v>0</v>
      </c>
      <c r="D7" s="193">
        <v>8</v>
      </c>
      <c r="E7" s="193">
        <v>3</v>
      </c>
      <c r="F7" s="193">
        <v>17</v>
      </c>
      <c r="G7" s="193">
        <v>9</v>
      </c>
      <c r="H7" s="193">
        <v>1</v>
      </c>
      <c r="I7" s="193">
        <v>0</v>
      </c>
      <c r="J7" s="193">
        <v>0</v>
      </c>
      <c r="K7" s="193">
        <v>0</v>
      </c>
      <c r="L7" s="193">
        <v>0</v>
      </c>
      <c r="M7" s="193">
        <v>0</v>
      </c>
      <c r="N7" s="193">
        <v>0</v>
      </c>
      <c r="O7" s="193">
        <v>0</v>
      </c>
      <c r="P7" s="192">
        <f t="shared" si="0"/>
        <v>26</v>
      </c>
      <c r="Q7" s="191">
        <f t="shared" si="0"/>
        <v>12</v>
      </c>
    </row>
    <row r="8" spans="1:17" s="6" customFormat="1" ht="12.75" customHeight="1" x14ac:dyDescent="0.2">
      <c r="A8" s="194" t="s">
        <v>151</v>
      </c>
      <c r="B8" s="193">
        <v>7</v>
      </c>
      <c r="C8" s="193">
        <v>0</v>
      </c>
      <c r="D8" s="193">
        <v>3</v>
      </c>
      <c r="E8" s="193">
        <v>0</v>
      </c>
      <c r="F8" s="193">
        <v>3</v>
      </c>
      <c r="G8" s="193">
        <v>0</v>
      </c>
      <c r="H8" s="193">
        <v>1</v>
      </c>
      <c r="I8" s="193">
        <v>0</v>
      </c>
      <c r="J8" s="193">
        <v>0</v>
      </c>
      <c r="K8" s="193">
        <v>0</v>
      </c>
      <c r="L8" s="193">
        <v>0</v>
      </c>
      <c r="M8" s="193">
        <v>0</v>
      </c>
      <c r="N8" s="193">
        <v>0</v>
      </c>
      <c r="O8" s="193">
        <v>0</v>
      </c>
      <c r="P8" s="192">
        <f t="shared" si="0"/>
        <v>14</v>
      </c>
      <c r="Q8" s="191">
        <f t="shared" si="0"/>
        <v>0</v>
      </c>
    </row>
    <row r="9" spans="1:17" s="6" customFormat="1" x14ac:dyDescent="0.2">
      <c r="A9" s="194" t="s">
        <v>150</v>
      </c>
      <c r="B9" s="193">
        <v>4</v>
      </c>
      <c r="C9" s="193">
        <v>1</v>
      </c>
      <c r="D9" s="193">
        <v>5</v>
      </c>
      <c r="E9" s="193">
        <v>2</v>
      </c>
      <c r="F9" s="193">
        <v>4</v>
      </c>
      <c r="G9" s="193">
        <v>2</v>
      </c>
      <c r="H9" s="193">
        <v>0</v>
      </c>
      <c r="I9" s="193">
        <v>0</v>
      </c>
      <c r="J9" s="193">
        <v>0</v>
      </c>
      <c r="K9" s="193">
        <v>0</v>
      </c>
      <c r="L9" s="193">
        <v>0</v>
      </c>
      <c r="M9" s="193">
        <v>0</v>
      </c>
      <c r="N9" s="193">
        <v>0</v>
      </c>
      <c r="O9" s="193">
        <v>0</v>
      </c>
      <c r="P9" s="192">
        <f t="shared" si="0"/>
        <v>13</v>
      </c>
      <c r="Q9" s="191">
        <f t="shared" si="0"/>
        <v>5</v>
      </c>
    </row>
    <row r="10" spans="1:17" s="6" customFormat="1" x14ac:dyDescent="0.2">
      <c r="A10" s="194" t="s">
        <v>149</v>
      </c>
      <c r="B10" s="193">
        <v>0</v>
      </c>
      <c r="C10" s="193">
        <v>0</v>
      </c>
      <c r="D10" s="193">
        <v>0</v>
      </c>
      <c r="E10" s="193">
        <v>0</v>
      </c>
      <c r="F10" s="193">
        <v>0</v>
      </c>
      <c r="G10" s="193">
        <v>0</v>
      </c>
      <c r="H10" s="193">
        <v>0</v>
      </c>
      <c r="I10" s="193">
        <v>0</v>
      </c>
      <c r="J10" s="193">
        <v>0</v>
      </c>
      <c r="K10" s="193">
        <v>0</v>
      </c>
      <c r="L10" s="193">
        <v>0</v>
      </c>
      <c r="M10" s="193">
        <v>0</v>
      </c>
      <c r="N10" s="193">
        <v>0</v>
      </c>
      <c r="O10" s="193">
        <v>0</v>
      </c>
      <c r="P10" s="192">
        <f t="shared" si="0"/>
        <v>0</v>
      </c>
      <c r="Q10" s="191">
        <f t="shared" si="0"/>
        <v>0</v>
      </c>
    </row>
    <row r="11" spans="1:17" ht="13.5" thickBot="1" x14ac:dyDescent="0.25">
      <c r="A11" s="23" t="s">
        <v>4</v>
      </c>
      <c r="B11" s="190">
        <f t="shared" ref="B11:O11" si="1">SUM(B5:B10)</f>
        <v>11</v>
      </c>
      <c r="C11" s="190">
        <f t="shared" si="1"/>
        <v>1</v>
      </c>
      <c r="D11" s="190">
        <f t="shared" si="1"/>
        <v>16</v>
      </c>
      <c r="E11" s="190">
        <f t="shared" si="1"/>
        <v>5</v>
      </c>
      <c r="F11" s="190">
        <f t="shared" si="1"/>
        <v>41</v>
      </c>
      <c r="G11" s="190">
        <f t="shared" si="1"/>
        <v>16</v>
      </c>
      <c r="H11" s="190">
        <f t="shared" si="1"/>
        <v>13</v>
      </c>
      <c r="I11" s="190">
        <f t="shared" si="1"/>
        <v>4</v>
      </c>
      <c r="J11" s="190">
        <f t="shared" si="1"/>
        <v>0</v>
      </c>
      <c r="K11" s="190">
        <f t="shared" si="1"/>
        <v>0</v>
      </c>
      <c r="L11" s="190">
        <f t="shared" si="1"/>
        <v>0</v>
      </c>
      <c r="M11" s="190">
        <f t="shared" si="1"/>
        <v>0</v>
      </c>
      <c r="N11" s="190">
        <f t="shared" si="1"/>
        <v>4</v>
      </c>
      <c r="O11" s="190">
        <f t="shared" si="1"/>
        <v>3</v>
      </c>
      <c r="P11" s="190">
        <f t="shared" si="0"/>
        <v>85</v>
      </c>
      <c r="Q11" s="20">
        <f t="shared" si="0"/>
        <v>29</v>
      </c>
    </row>
    <row r="12" spans="1:17" ht="15" customHeight="1" x14ac:dyDescent="0.2">
      <c r="A12" s="2" t="s">
        <v>148</v>
      </c>
      <c r="P12" s="1" t="b">
        <f>P11='6.3'!L39</f>
        <v>1</v>
      </c>
      <c r="Q12" s="1" t="b">
        <f>Q11='6.3'!M39</f>
        <v>1</v>
      </c>
    </row>
    <row r="14" spans="1:17" ht="15" customHeight="1" x14ac:dyDescent="0.2">
      <c r="A14" s="444" t="s">
        <v>147</v>
      </c>
      <c r="B14" s="444"/>
      <c r="C14" s="444"/>
      <c r="D14" s="444"/>
      <c r="E14" s="444"/>
      <c r="F14" s="444"/>
      <c r="G14" s="444"/>
      <c r="H14" s="444"/>
      <c r="I14" s="444"/>
      <c r="J14" s="444"/>
      <c r="K14" s="444"/>
      <c r="L14" s="444"/>
      <c r="M14" s="444"/>
      <c r="N14" s="444"/>
      <c r="O14" s="444"/>
      <c r="P14" s="444"/>
      <c r="Q14" s="444"/>
    </row>
    <row r="15" spans="1:17" ht="15" customHeight="1" x14ac:dyDescent="0.2">
      <c r="A15" s="1"/>
    </row>
  </sheetData>
  <mergeCells count="13">
    <mergeCell ref="A14:Q14"/>
    <mergeCell ref="N2:O3"/>
    <mergeCell ref="B3:C3"/>
    <mergeCell ref="D3:E3"/>
    <mergeCell ref="F3:G3"/>
    <mergeCell ref="H3:I3"/>
    <mergeCell ref="J3:K3"/>
    <mergeCell ref="B2:M2"/>
    <mergeCell ref="L3:M3"/>
    <mergeCell ref="P2:P4"/>
    <mergeCell ref="A3:A4"/>
    <mergeCell ref="Q2:Q4"/>
    <mergeCell ref="A1:Q1"/>
  </mergeCells>
  <pageMargins left="0.7" right="0.7" top="0.75" bottom="0.75" header="0.3" footer="0.3"/>
  <pageSetup paperSize="9"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tabSelected="1" zoomScaleNormal="100" workbookViewId="0">
      <selection activeCell="C27" sqref="C27"/>
    </sheetView>
  </sheetViews>
  <sheetFormatPr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58.5" customHeight="1" x14ac:dyDescent="0.25">
      <c r="A1" s="394" t="s">
        <v>173</v>
      </c>
      <c r="B1" s="453"/>
      <c r="C1" s="453"/>
      <c r="D1" s="453"/>
      <c r="E1" s="453"/>
      <c r="F1" s="453"/>
      <c r="G1" s="453"/>
      <c r="H1" s="453"/>
      <c r="I1" s="453"/>
      <c r="J1" s="453"/>
      <c r="K1" s="453"/>
      <c r="L1" s="453"/>
      <c r="M1" s="454"/>
      <c r="O1" s="57"/>
    </row>
    <row r="2" spans="1:18" s="5" customFormat="1" ht="30" customHeight="1" x14ac:dyDescent="0.2">
      <c r="A2" s="15" t="s">
        <v>25</v>
      </c>
      <c r="B2" s="370" t="s">
        <v>145</v>
      </c>
      <c r="C2" s="455"/>
      <c r="D2" s="455"/>
      <c r="E2" s="455"/>
      <c r="F2" s="455"/>
      <c r="G2" s="455"/>
      <c r="H2" s="455"/>
      <c r="I2" s="456"/>
      <c r="J2" s="445" t="s">
        <v>158</v>
      </c>
      <c r="K2" s="445"/>
      <c r="L2" s="211" t="s">
        <v>4</v>
      </c>
      <c r="M2" s="210" t="s">
        <v>157</v>
      </c>
      <c r="N2" s="209"/>
      <c r="O2" s="208"/>
      <c r="Q2" s="208"/>
      <c r="R2" s="208"/>
    </row>
    <row r="3" spans="1:18" s="5" customFormat="1" ht="18" customHeight="1" x14ac:dyDescent="0.2">
      <c r="A3" s="63" t="s">
        <v>53</v>
      </c>
      <c r="B3" s="451"/>
      <c r="C3" s="451"/>
      <c r="D3" s="451"/>
      <c r="E3" s="451"/>
      <c r="F3" s="451"/>
      <c r="G3" s="451"/>
      <c r="H3" s="451"/>
      <c r="I3" s="451"/>
      <c r="J3" s="451"/>
      <c r="K3" s="451"/>
      <c r="L3" s="451"/>
      <c r="M3" s="147"/>
    </row>
    <row r="4" spans="1:18" s="5" customFormat="1" ht="18" customHeight="1" x14ac:dyDescent="0.2">
      <c r="A4" s="207"/>
      <c r="B4" s="452" t="s">
        <v>171</v>
      </c>
      <c r="C4" s="452"/>
      <c r="D4" s="452" t="s">
        <v>170</v>
      </c>
      <c r="E4" s="452"/>
      <c r="F4" s="452" t="s">
        <v>169</v>
      </c>
      <c r="G4" s="452"/>
      <c r="H4" s="452" t="s">
        <v>168</v>
      </c>
      <c r="I4" s="452"/>
      <c r="J4" s="374" t="s">
        <v>4</v>
      </c>
      <c r="K4" s="374" t="s">
        <v>155</v>
      </c>
      <c r="L4" s="445"/>
      <c r="M4" s="449"/>
    </row>
    <row r="5" spans="1:18" s="5" customFormat="1" ht="15" customHeight="1" x14ac:dyDescent="0.2">
      <c r="A5" s="15" t="s">
        <v>167</v>
      </c>
      <c r="B5" s="137" t="s">
        <v>4</v>
      </c>
      <c r="C5" s="137" t="s">
        <v>155</v>
      </c>
      <c r="D5" s="137" t="s">
        <v>4</v>
      </c>
      <c r="E5" s="137" t="s">
        <v>155</v>
      </c>
      <c r="F5" s="137" t="s">
        <v>4</v>
      </c>
      <c r="G5" s="137" t="s">
        <v>155</v>
      </c>
      <c r="H5" s="137" t="s">
        <v>4</v>
      </c>
      <c r="I5" s="137" t="s">
        <v>155</v>
      </c>
      <c r="J5" s="374"/>
      <c r="K5" s="374"/>
      <c r="L5" s="445"/>
      <c r="M5" s="450"/>
    </row>
    <row r="6" spans="1:18" s="6" customFormat="1" ht="12.75" customHeight="1" x14ac:dyDescent="0.2">
      <c r="A6" s="45" t="s">
        <v>166</v>
      </c>
      <c r="B6" s="193">
        <v>0</v>
      </c>
      <c r="C6" s="193">
        <v>0</v>
      </c>
      <c r="D6" s="193">
        <v>0</v>
      </c>
      <c r="E6" s="193">
        <v>0</v>
      </c>
      <c r="F6" s="193">
        <v>0</v>
      </c>
      <c r="G6" s="193">
        <v>0</v>
      </c>
      <c r="H6" s="193">
        <v>0</v>
      </c>
      <c r="I6" s="193">
        <v>0</v>
      </c>
      <c r="J6" s="193">
        <v>4</v>
      </c>
      <c r="K6" s="193">
        <v>3</v>
      </c>
      <c r="L6" s="192">
        <f t="shared" ref="L6:M11" si="0">SUM(B6,D6,F6,H6,J6)</f>
        <v>4</v>
      </c>
      <c r="M6" s="191">
        <f t="shared" si="0"/>
        <v>3</v>
      </c>
    </row>
    <row r="7" spans="1:18" s="6" customFormat="1" ht="12.75" customHeight="1" x14ac:dyDescent="0.2">
      <c r="A7" s="45" t="s">
        <v>165</v>
      </c>
      <c r="B7" s="193">
        <v>0</v>
      </c>
      <c r="C7" s="193">
        <v>0</v>
      </c>
      <c r="D7" s="193">
        <v>0</v>
      </c>
      <c r="E7" s="193">
        <v>0</v>
      </c>
      <c r="F7" s="193">
        <v>3</v>
      </c>
      <c r="G7" s="193">
        <v>2</v>
      </c>
      <c r="H7" s="193">
        <v>15</v>
      </c>
      <c r="I7" s="193">
        <v>6</v>
      </c>
      <c r="J7" s="193">
        <v>0</v>
      </c>
      <c r="K7" s="193">
        <v>0</v>
      </c>
      <c r="L7" s="192">
        <f t="shared" si="0"/>
        <v>18</v>
      </c>
      <c r="M7" s="191">
        <f t="shared" si="0"/>
        <v>8</v>
      </c>
    </row>
    <row r="8" spans="1:18" s="6" customFormat="1" ht="12.75" customHeight="1" x14ac:dyDescent="0.2">
      <c r="A8" s="45" t="s">
        <v>164</v>
      </c>
      <c r="B8" s="193">
        <v>2</v>
      </c>
      <c r="C8" s="193">
        <v>0</v>
      </c>
      <c r="D8" s="193">
        <v>0</v>
      </c>
      <c r="E8" s="193">
        <v>0</v>
      </c>
      <c r="F8" s="193">
        <v>2</v>
      </c>
      <c r="G8" s="193">
        <v>2</v>
      </c>
      <c r="H8" s="193">
        <v>0</v>
      </c>
      <c r="I8" s="193">
        <v>0</v>
      </c>
      <c r="J8" s="193">
        <v>0</v>
      </c>
      <c r="K8" s="193">
        <v>0</v>
      </c>
      <c r="L8" s="192">
        <f t="shared" si="0"/>
        <v>4</v>
      </c>
      <c r="M8" s="191">
        <f t="shared" si="0"/>
        <v>2</v>
      </c>
    </row>
    <row r="9" spans="1:18" s="6" customFormat="1" ht="12.75" customHeight="1" x14ac:dyDescent="0.2">
      <c r="A9" s="45" t="s">
        <v>163</v>
      </c>
      <c r="B9" s="193">
        <v>7</v>
      </c>
      <c r="C9" s="193">
        <v>1</v>
      </c>
      <c r="D9" s="193">
        <v>16</v>
      </c>
      <c r="E9" s="193">
        <v>5</v>
      </c>
      <c r="F9" s="193">
        <v>2</v>
      </c>
      <c r="G9" s="193">
        <v>1</v>
      </c>
      <c r="H9" s="193">
        <v>30</v>
      </c>
      <c r="I9" s="193">
        <v>8</v>
      </c>
      <c r="J9" s="193">
        <v>0</v>
      </c>
      <c r="K9" s="193">
        <v>0</v>
      </c>
      <c r="L9" s="192">
        <f t="shared" si="0"/>
        <v>55</v>
      </c>
      <c r="M9" s="191">
        <f t="shared" si="0"/>
        <v>15</v>
      </c>
    </row>
    <row r="10" spans="1:18" s="6" customFormat="1" ht="12.75" customHeight="1" x14ac:dyDescent="0.2">
      <c r="A10" s="204" t="s">
        <v>162</v>
      </c>
      <c r="B10" s="193">
        <v>2</v>
      </c>
      <c r="C10" s="193">
        <v>0</v>
      </c>
      <c r="D10" s="193">
        <v>0</v>
      </c>
      <c r="E10" s="193">
        <v>0</v>
      </c>
      <c r="F10" s="193">
        <v>0</v>
      </c>
      <c r="G10" s="193">
        <v>0</v>
      </c>
      <c r="H10" s="193">
        <v>2</v>
      </c>
      <c r="I10" s="193">
        <v>1</v>
      </c>
      <c r="J10" s="193"/>
      <c r="K10" s="193"/>
      <c r="L10" s="192">
        <f t="shared" si="0"/>
        <v>4</v>
      </c>
      <c r="M10" s="191">
        <f t="shared" si="0"/>
        <v>1</v>
      </c>
    </row>
    <row r="11" spans="1:18" s="6" customFormat="1" x14ac:dyDescent="0.2">
      <c r="A11" s="26" t="s">
        <v>4</v>
      </c>
      <c r="B11" s="192">
        <f t="shared" ref="B11:K11" si="1">SUM(B6:B10)</f>
        <v>11</v>
      </c>
      <c r="C11" s="192">
        <f t="shared" si="1"/>
        <v>1</v>
      </c>
      <c r="D11" s="192">
        <f t="shared" si="1"/>
        <v>16</v>
      </c>
      <c r="E11" s="192">
        <f t="shared" si="1"/>
        <v>5</v>
      </c>
      <c r="F11" s="192">
        <f t="shared" si="1"/>
        <v>7</v>
      </c>
      <c r="G11" s="192">
        <f t="shared" si="1"/>
        <v>5</v>
      </c>
      <c r="H11" s="192">
        <f t="shared" si="1"/>
        <v>47</v>
      </c>
      <c r="I11" s="192">
        <f t="shared" si="1"/>
        <v>15</v>
      </c>
      <c r="J11" s="192">
        <f t="shared" si="1"/>
        <v>4</v>
      </c>
      <c r="K11" s="192">
        <f t="shared" si="1"/>
        <v>3</v>
      </c>
      <c r="L11" s="192">
        <f t="shared" si="0"/>
        <v>85</v>
      </c>
      <c r="M11" s="191">
        <f t="shared" si="0"/>
        <v>29</v>
      </c>
    </row>
    <row r="12" spans="1:18" s="6" customFormat="1" x14ac:dyDescent="0.2">
      <c r="A12" s="63" t="s">
        <v>54</v>
      </c>
      <c r="B12" s="451"/>
      <c r="C12" s="451"/>
      <c r="D12" s="451"/>
      <c r="E12" s="451"/>
      <c r="F12" s="451"/>
      <c r="G12" s="451"/>
      <c r="H12" s="451"/>
      <c r="I12" s="451"/>
      <c r="J12" s="451"/>
      <c r="K12" s="451"/>
      <c r="L12" s="451"/>
      <c r="M12" s="147"/>
    </row>
    <row r="13" spans="1:18" s="6" customFormat="1" x14ac:dyDescent="0.2">
      <c r="A13" s="206"/>
      <c r="B13" s="445" t="s">
        <v>171</v>
      </c>
      <c r="C13" s="445"/>
      <c r="D13" s="445" t="s">
        <v>170</v>
      </c>
      <c r="E13" s="445"/>
      <c r="F13" s="445" t="s">
        <v>169</v>
      </c>
      <c r="G13" s="445"/>
      <c r="H13" s="445" t="s">
        <v>168</v>
      </c>
      <c r="I13" s="445"/>
      <c r="J13" s="445" t="s">
        <v>4</v>
      </c>
      <c r="K13" s="445" t="s">
        <v>155</v>
      </c>
      <c r="L13" s="445"/>
      <c r="M13" s="449"/>
    </row>
    <row r="14" spans="1:18" s="6" customFormat="1" ht="15" customHeight="1" x14ac:dyDescent="0.2">
      <c r="A14" s="45" t="s">
        <v>167</v>
      </c>
      <c r="B14" s="205" t="s">
        <v>4</v>
      </c>
      <c r="C14" s="205" t="s">
        <v>155</v>
      </c>
      <c r="D14" s="205" t="s">
        <v>4</v>
      </c>
      <c r="E14" s="205" t="s">
        <v>155</v>
      </c>
      <c r="F14" s="205" t="s">
        <v>4</v>
      </c>
      <c r="G14" s="205" t="s">
        <v>155</v>
      </c>
      <c r="H14" s="205" t="s">
        <v>4</v>
      </c>
      <c r="I14" s="205" t="s">
        <v>155</v>
      </c>
      <c r="J14" s="445"/>
      <c r="K14" s="445"/>
      <c r="L14" s="445"/>
      <c r="M14" s="450"/>
    </row>
    <row r="15" spans="1:18" s="6" customFormat="1" x14ac:dyDescent="0.2">
      <c r="A15" s="45" t="s">
        <v>166</v>
      </c>
      <c r="B15" s="72"/>
      <c r="C15" s="72"/>
      <c r="D15" s="72"/>
      <c r="E15" s="72"/>
      <c r="F15" s="72"/>
      <c r="G15" s="72"/>
      <c r="H15" s="72"/>
      <c r="I15" s="72"/>
      <c r="J15" s="72"/>
      <c r="K15" s="72"/>
      <c r="L15" s="192">
        <f t="shared" ref="L15:M20" si="2">SUM(B15,D15,F15,H15,J15)</f>
        <v>0</v>
      </c>
      <c r="M15" s="191">
        <f t="shared" si="2"/>
        <v>0</v>
      </c>
    </row>
    <row r="16" spans="1:18" s="6" customFormat="1" x14ac:dyDescent="0.2">
      <c r="A16" s="45" t="s">
        <v>165</v>
      </c>
      <c r="B16" s="72"/>
      <c r="C16" s="72"/>
      <c r="D16" s="72"/>
      <c r="E16" s="72"/>
      <c r="F16" s="72"/>
      <c r="G16" s="72"/>
      <c r="H16" s="72"/>
      <c r="I16" s="72"/>
      <c r="J16" s="72"/>
      <c r="K16" s="72"/>
      <c r="L16" s="192">
        <f t="shared" si="2"/>
        <v>0</v>
      </c>
      <c r="M16" s="191">
        <f t="shared" si="2"/>
        <v>0</v>
      </c>
    </row>
    <row r="17" spans="1:13" s="6" customFormat="1" x14ac:dyDescent="0.2">
      <c r="A17" s="45" t="s">
        <v>164</v>
      </c>
      <c r="B17" s="72"/>
      <c r="C17" s="72"/>
      <c r="D17" s="72"/>
      <c r="E17" s="72"/>
      <c r="F17" s="72"/>
      <c r="G17" s="72"/>
      <c r="H17" s="72"/>
      <c r="I17" s="72"/>
      <c r="J17" s="72"/>
      <c r="K17" s="72"/>
      <c r="L17" s="192">
        <f t="shared" si="2"/>
        <v>0</v>
      </c>
      <c r="M17" s="191">
        <f t="shared" si="2"/>
        <v>0</v>
      </c>
    </row>
    <row r="18" spans="1:13" s="6" customFormat="1" x14ac:dyDescent="0.2">
      <c r="A18" s="45" t="s">
        <v>163</v>
      </c>
      <c r="B18" s="72"/>
      <c r="C18" s="72"/>
      <c r="D18" s="72"/>
      <c r="E18" s="72"/>
      <c r="F18" s="72"/>
      <c r="G18" s="72"/>
      <c r="H18" s="72"/>
      <c r="I18" s="72"/>
      <c r="J18" s="72"/>
      <c r="K18" s="72"/>
      <c r="L18" s="192">
        <f t="shared" si="2"/>
        <v>0</v>
      </c>
      <c r="M18" s="191">
        <f t="shared" si="2"/>
        <v>0</v>
      </c>
    </row>
    <row r="19" spans="1:13" s="6" customFormat="1" x14ac:dyDescent="0.2">
      <c r="A19" s="204" t="s">
        <v>162</v>
      </c>
      <c r="B19" s="72"/>
      <c r="C19" s="72"/>
      <c r="D19" s="72"/>
      <c r="E19" s="72"/>
      <c r="F19" s="72"/>
      <c r="G19" s="72"/>
      <c r="H19" s="72"/>
      <c r="I19" s="72"/>
      <c r="J19" s="72"/>
      <c r="K19" s="72"/>
      <c r="L19" s="192">
        <f t="shared" si="2"/>
        <v>0</v>
      </c>
      <c r="M19" s="191">
        <f t="shared" si="2"/>
        <v>0</v>
      </c>
    </row>
    <row r="20" spans="1:13" x14ac:dyDescent="0.2">
      <c r="A20" s="26" t="s">
        <v>4</v>
      </c>
      <c r="B20" s="192">
        <f t="shared" ref="B20:K20" si="3">SUM(B15:B19)</f>
        <v>0</v>
      </c>
      <c r="C20" s="192">
        <f t="shared" si="3"/>
        <v>0</v>
      </c>
      <c r="D20" s="192">
        <f t="shared" si="3"/>
        <v>0</v>
      </c>
      <c r="E20" s="192">
        <f t="shared" si="3"/>
        <v>0</v>
      </c>
      <c r="F20" s="192">
        <f t="shared" si="3"/>
        <v>0</v>
      </c>
      <c r="G20" s="192">
        <f t="shared" si="3"/>
        <v>0</v>
      </c>
      <c r="H20" s="192">
        <f t="shared" si="3"/>
        <v>0</v>
      </c>
      <c r="I20" s="192">
        <f t="shared" si="3"/>
        <v>0</v>
      </c>
      <c r="J20" s="192">
        <f t="shared" si="3"/>
        <v>0</v>
      </c>
      <c r="K20" s="192">
        <f t="shared" si="3"/>
        <v>0</v>
      </c>
      <c r="L20" s="192">
        <f t="shared" si="2"/>
        <v>0</v>
      </c>
      <c r="M20" s="191">
        <f t="shared" si="2"/>
        <v>0</v>
      </c>
    </row>
    <row r="21" spans="1:13" ht="15" customHeight="1" x14ac:dyDescent="0.2">
      <c r="A21" s="107" t="s">
        <v>172</v>
      </c>
      <c r="B21" s="446"/>
      <c r="C21" s="447"/>
      <c r="D21" s="447"/>
      <c r="E21" s="447"/>
      <c r="F21" s="447"/>
      <c r="G21" s="447"/>
      <c r="H21" s="447"/>
      <c r="I21" s="447"/>
      <c r="J21" s="447"/>
      <c r="K21" s="447"/>
      <c r="L21" s="447"/>
      <c r="M21" s="448"/>
    </row>
    <row r="22" spans="1:13" x14ac:dyDescent="0.2">
      <c r="A22" s="206"/>
      <c r="B22" s="445" t="s">
        <v>171</v>
      </c>
      <c r="C22" s="445"/>
      <c r="D22" s="445" t="s">
        <v>170</v>
      </c>
      <c r="E22" s="445"/>
      <c r="F22" s="445" t="s">
        <v>169</v>
      </c>
      <c r="G22" s="445"/>
      <c r="H22" s="445" t="s">
        <v>168</v>
      </c>
      <c r="I22" s="445"/>
      <c r="J22" s="445" t="s">
        <v>4</v>
      </c>
      <c r="K22" s="445" t="s">
        <v>155</v>
      </c>
      <c r="L22" s="445"/>
      <c r="M22" s="449"/>
    </row>
    <row r="23" spans="1:13" ht="15" customHeight="1" x14ac:dyDescent="0.2">
      <c r="A23" s="45" t="s">
        <v>167</v>
      </c>
      <c r="B23" s="205" t="s">
        <v>4</v>
      </c>
      <c r="C23" s="205" t="s">
        <v>155</v>
      </c>
      <c r="D23" s="205" t="s">
        <v>4</v>
      </c>
      <c r="E23" s="205" t="s">
        <v>155</v>
      </c>
      <c r="F23" s="205" t="s">
        <v>4</v>
      </c>
      <c r="G23" s="205" t="s">
        <v>155</v>
      </c>
      <c r="H23" s="205" t="s">
        <v>4</v>
      </c>
      <c r="I23" s="205" t="s">
        <v>155</v>
      </c>
      <c r="J23" s="445"/>
      <c r="K23" s="445"/>
      <c r="L23" s="445"/>
      <c r="M23" s="450"/>
    </row>
    <row r="24" spans="1:13" x14ac:dyDescent="0.2">
      <c r="A24" s="45" t="s">
        <v>166</v>
      </c>
      <c r="B24" s="72"/>
      <c r="C24" s="72"/>
      <c r="D24" s="72"/>
      <c r="E24" s="72"/>
      <c r="F24" s="72"/>
      <c r="G24" s="72"/>
      <c r="H24" s="72"/>
      <c r="I24" s="72"/>
      <c r="J24" s="72"/>
      <c r="K24" s="72"/>
      <c r="L24" s="192">
        <f t="shared" ref="L24:M29" si="4">SUM(B24,D24,F24,H24,J24)</f>
        <v>0</v>
      </c>
      <c r="M24" s="191">
        <f t="shared" si="4"/>
        <v>0</v>
      </c>
    </row>
    <row r="25" spans="1:13" x14ac:dyDescent="0.2">
      <c r="A25" s="45" t="s">
        <v>165</v>
      </c>
      <c r="B25" s="72"/>
      <c r="C25" s="72"/>
      <c r="D25" s="72"/>
      <c r="E25" s="72"/>
      <c r="F25" s="72"/>
      <c r="G25" s="72"/>
      <c r="H25" s="72"/>
      <c r="I25" s="72"/>
      <c r="J25" s="72"/>
      <c r="K25" s="72"/>
      <c r="L25" s="192">
        <f t="shared" si="4"/>
        <v>0</v>
      </c>
      <c r="M25" s="191">
        <f t="shared" si="4"/>
        <v>0</v>
      </c>
    </row>
    <row r="26" spans="1:13" x14ac:dyDescent="0.2">
      <c r="A26" s="45" t="s">
        <v>164</v>
      </c>
      <c r="B26" s="72"/>
      <c r="C26" s="72"/>
      <c r="D26" s="72"/>
      <c r="E26" s="72"/>
      <c r="F26" s="72"/>
      <c r="G26" s="72"/>
      <c r="H26" s="72"/>
      <c r="I26" s="72"/>
      <c r="J26" s="72"/>
      <c r="K26" s="72"/>
      <c r="L26" s="192">
        <f t="shared" si="4"/>
        <v>0</v>
      </c>
      <c r="M26" s="191">
        <f t="shared" si="4"/>
        <v>0</v>
      </c>
    </row>
    <row r="27" spans="1:13" x14ac:dyDescent="0.2">
      <c r="A27" s="45" t="s">
        <v>163</v>
      </c>
      <c r="B27" s="72"/>
      <c r="C27" s="72"/>
      <c r="D27" s="72"/>
      <c r="E27" s="72"/>
      <c r="F27" s="72"/>
      <c r="G27" s="72"/>
      <c r="H27" s="72"/>
      <c r="I27" s="72"/>
      <c r="J27" s="72"/>
      <c r="K27" s="72"/>
      <c r="L27" s="192">
        <f t="shared" si="4"/>
        <v>0</v>
      </c>
      <c r="M27" s="191">
        <f t="shared" si="4"/>
        <v>0</v>
      </c>
    </row>
    <row r="28" spans="1:13" x14ac:dyDescent="0.2">
      <c r="A28" s="204" t="s">
        <v>162</v>
      </c>
      <c r="B28" s="72"/>
      <c r="C28" s="72"/>
      <c r="D28" s="72"/>
      <c r="E28" s="72"/>
      <c r="F28" s="72"/>
      <c r="G28" s="72"/>
      <c r="H28" s="72"/>
      <c r="I28" s="72"/>
      <c r="J28" s="72"/>
      <c r="K28" s="72"/>
      <c r="L28" s="192">
        <f t="shared" si="4"/>
        <v>0</v>
      </c>
      <c r="M28" s="191">
        <f t="shared" si="4"/>
        <v>0</v>
      </c>
    </row>
    <row r="29" spans="1:13" x14ac:dyDescent="0.2">
      <c r="A29" s="203" t="s">
        <v>4</v>
      </c>
      <c r="B29" s="192">
        <f t="shared" ref="B29:K29" si="5">SUM(B24:B28)</f>
        <v>0</v>
      </c>
      <c r="C29" s="192">
        <f t="shared" si="5"/>
        <v>0</v>
      </c>
      <c r="D29" s="192">
        <f t="shared" si="5"/>
        <v>0</v>
      </c>
      <c r="E29" s="192">
        <f t="shared" si="5"/>
        <v>0</v>
      </c>
      <c r="F29" s="192">
        <f t="shared" si="5"/>
        <v>0</v>
      </c>
      <c r="G29" s="192">
        <f t="shared" si="5"/>
        <v>0</v>
      </c>
      <c r="H29" s="192">
        <f t="shared" si="5"/>
        <v>0</v>
      </c>
      <c r="I29" s="192">
        <f t="shared" si="5"/>
        <v>0</v>
      </c>
      <c r="J29" s="192">
        <f t="shared" si="5"/>
        <v>0</v>
      </c>
      <c r="K29" s="192">
        <f t="shared" si="5"/>
        <v>0</v>
      </c>
      <c r="L29" s="192">
        <f t="shared" si="4"/>
        <v>0</v>
      </c>
      <c r="M29" s="191">
        <f t="shared" si="4"/>
        <v>0</v>
      </c>
    </row>
    <row r="30" spans="1:13" x14ac:dyDescent="0.2">
      <c r="A30" s="107" t="s">
        <v>25</v>
      </c>
      <c r="B30" s="446"/>
      <c r="C30" s="447"/>
      <c r="D30" s="447"/>
      <c r="E30" s="447"/>
      <c r="F30" s="447"/>
      <c r="G30" s="447"/>
      <c r="H30" s="447"/>
      <c r="I30" s="447"/>
      <c r="J30" s="447"/>
      <c r="K30" s="447"/>
      <c r="L30" s="447"/>
      <c r="M30" s="448"/>
    </row>
    <row r="31" spans="1:13" x14ac:dyDescent="0.2">
      <c r="A31" s="206"/>
      <c r="B31" s="445" t="s">
        <v>171</v>
      </c>
      <c r="C31" s="445"/>
      <c r="D31" s="445" t="s">
        <v>170</v>
      </c>
      <c r="E31" s="445"/>
      <c r="F31" s="445" t="s">
        <v>169</v>
      </c>
      <c r="G31" s="445"/>
      <c r="H31" s="445" t="s">
        <v>168</v>
      </c>
      <c r="I31" s="445"/>
      <c r="J31" s="445" t="s">
        <v>4</v>
      </c>
      <c r="K31" s="445" t="s">
        <v>155</v>
      </c>
      <c r="L31" s="445"/>
      <c r="M31" s="449"/>
    </row>
    <row r="32" spans="1:13" ht="12.75" customHeight="1" x14ac:dyDescent="0.2">
      <c r="A32" s="45" t="s">
        <v>167</v>
      </c>
      <c r="B32" s="205" t="s">
        <v>4</v>
      </c>
      <c r="C32" s="205" t="s">
        <v>155</v>
      </c>
      <c r="D32" s="205" t="s">
        <v>4</v>
      </c>
      <c r="E32" s="205" t="s">
        <v>155</v>
      </c>
      <c r="F32" s="205" t="s">
        <v>4</v>
      </c>
      <c r="G32" s="205" t="s">
        <v>155</v>
      </c>
      <c r="H32" s="205" t="s">
        <v>4</v>
      </c>
      <c r="I32" s="205" t="s">
        <v>155</v>
      </c>
      <c r="J32" s="445"/>
      <c r="K32" s="445"/>
      <c r="L32" s="445"/>
      <c r="M32" s="450"/>
    </row>
    <row r="33" spans="1:13" x14ac:dyDescent="0.2">
      <c r="A33" s="45" t="s">
        <v>166</v>
      </c>
      <c r="B33" s="72"/>
      <c r="C33" s="72"/>
      <c r="D33" s="72"/>
      <c r="E33" s="72"/>
      <c r="F33" s="72"/>
      <c r="G33" s="72"/>
      <c r="H33" s="72"/>
      <c r="I33" s="72"/>
      <c r="J33" s="72"/>
      <c r="K33" s="72"/>
      <c r="L33" s="192">
        <f t="shared" ref="L33:M39" si="6">SUM(B33,D33,F33,H33,J33)</f>
        <v>0</v>
      </c>
      <c r="M33" s="191">
        <f t="shared" si="6"/>
        <v>0</v>
      </c>
    </row>
    <row r="34" spans="1:13" x14ac:dyDescent="0.2">
      <c r="A34" s="45" t="s">
        <v>165</v>
      </c>
      <c r="B34" s="72"/>
      <c r="C34" s="72"/>
      <c r="D34" s="72"/>
      <c r="E34" s="72"/>
      <c r="F34" s="72"/>
      <c r="G34" s="72"/>
      <c r="H34" s="72"/>
      <c r="I34" s="72"/>
      <c r="J34" s="72"/>
      <c r="K34" s="72"/>
      <c r="L34" s="192">
        <f t="shared" si="6"/>
        <v>0</v>
      </c>
      <c r="M34" s="191">
        <f t="shared" si="6"/>
        <v>0</v>
      </c>
    </row>
    <row r="35" spans="1:13" x14ac:dyDescent="0.2">
      <c r="A35" s="45" t="s">
        <v>164</v>
      </c>
      <c r="B35" s="72"/>
      <c r="C35" s="72"/>
      <c r="D35" s="72"/>
      <c r="E35" s="72"/>
      <c r="F35" s="72"/>
      <c r="G35" s="72"/>
      <c r="H35" s="72"/>
      <c r="I35" s="72"/>
      <c r="J35" s="72"/>
      <c r="K35" s="72"/>
      <c r="L35" s="192">
        <f t="shared" si="6"/>
        <v>0</v>
      </c>
      <c r="M35" s="191">
        <f t="shared" si="6"/>
        <v>0</v>
      </c>
    </row>
    <row r="36" spans="1:13" x14ac:dyDescent="0.2">
      <c r="A36" s="45" t="s">
        <v>163</v>
      </c>
      <c r="B36" s="72"/>
      <c r="C36" s="72"/>
      <c r="D36" s="72"/>
      <c r="E36" s="72"/>
      <c r="F36" s="72"/>
      <c r="G36" s="72"/>
      <c r="H36" s="72"/>
      <c r="I36" s="72"/>
      <c r="J36" s="72"/>
      <c r="K36" s="72"/>
      <c r="L36" s="192">
        <f t="shared" si="6"/>
        <v>0</v>
      </c>
      <c r="M36" s="191">
        <f t="shared" si="6"/>
        <v>0</v>
      </c>
    </row>
    <row r="37" spans="1:13" x14ac:dyDescent="0.2">
      <c r="A37" s="204" t="s">
        <v>162</v>
      </c>
      <c r="B37" s="72"/>
      <c r="C37" s="72"/>
      <c r="D37" s="72"/>
      <c r="E37" s="72"/>
      <c r="F37" s="72"/>
      <c r="G37" s="72"/>
      <c r="H37" s="72"/>
      <c r="I37" s="72"/>
      <c r="J37" s="72"/>
      <c r="K37" s="72"/>
      <c r="L37" s="192">
        <f t="shared" si="6"/>
        <v>0</v>
      </c>
      <c r="M37" s="191">
        <f t="shared" si="6"/>
        <v>0</v>
      </c>
    </row>
    <row r="38" spans="1:13" ht="13.5" thickBot="1" x14ac:dyDescent="0.25">
      <c r="A38" s="203" t="s">
        <v>4</v>
      </c>
      <c r="B38" s="192">
        <f t="shared" ref="B38:K38" si="7">SUM(B33:B37)</f>
        <v>0</v>
      </c>
      <c r="C38" s="192">
        <f t="shared" si="7"/>
        <v>0</v>
      </c>
      <c r="D38" s="192">
        <f t="shared" si="7"/>
        <v>0</v>
      </c>
      <c r="E38" s="192">
        <f t="shared" si="7"/>
        <v>0</v>
      </c>
      <c r="F38" s="192">
        <f t="shared" si="7"/>
        <v>0</v>
      </c>
      <c r="G38" s="192">
        <f t="shared" si="7"/>
        <v>0</v>
      </c>
      <c r="H38" s="192">
        <f t="shared" si="7"/>
        <v>0</v>
      </c>
      <c r="I38" s="192">
        <f t="shared" si="7"/>
        <v>0</v>
      </c>
      <c r="J38" s="192">
        <f t="shared" si="7"/>
        <v>0</v>
      </c>
      <c r="K38" s="192">
        <f t="shared" si="7"/>
        <v>0</v>
      </c>
      <c r="L38" s="192">
        <f t="shared" si="6"/>
        <v>0</v>
      </c>
      <c r="M38" s="191">
        <f t="shared" si="6"/>
        <v>0</v>
      </c>
    </row>
    <row r="39" spans="1:13" ht="13.5" thickBot="1" x14ac:dyDescent="0.25">
      <c r="A39" s="64" t="s">
        <v>59</v>
      </c>
      <c r="B39" s="202">
        <f t="shared" ref="B39:K39" si="8">SUM(B11,B20,B29)</f>
        <v>11</v>
      </c>
      <c r="C39" s="202">
        <f t="shared" si="8"/>
        <v>1</v>
      </c>
      <c r="D39" s="202">
        <f t="shared" si="8"/>
        <v>16</v>
      </c>
      <c r="E39" s="202">
        <f t="shared" si="8"/>
        <v>5</v>
      </c>
      <c r="F39" s="202">
        <f t="shared" si="8"/>
        <v>7</v>
      </c>
      <c r="G39" s="202">
        <f t="shared" si="8"/>
        <v>5</v>
      </c>
      <c r="H39" s="202">
        <f t="shared" si="8"/>
        <v>47</v>
      </c>
      <c r="I39" s="202">
        <f t="shared" si="8"/>
        <v>15</v>
      </c>
      <c r="J39" s="202">
        <f t="shared" si="8"/>
        <v>4</v>
      </c>
      <c r="K39" s="202">
        <f t="shared" si="8"/>
        <v>3</v>
      </c>
      <c r="L39" s="202">
        <f t="shared" si="6"/>
        <v>85</v>
      </c>
      <c r="M39" s="201">
        <f t="shared" si="6"/>
        <v>29</v>
      </c>
    </row>
    <row r="40" spans="1:13" s="40" customFormat="1" x14ac:dyDescent="0.2">
      <c r="A40" s="2" t="s">
        <v>161</v>
      </c>
      <c r="B40" s="200"/>
      <c r="C40" s="200"/>
      <c r="D40" s="200"/>
      <c r="E40" s="200"/>
      <c r="F40" s="200"/>
      <c r="G40" s="200"/>
      <c r="H40" s="200"/>
      <c r="I40" s="200"/>
      <c r="J40" s="200"/>
      <c r="K40" s="200"/>
      <c r="L40" s="200" t="b">
        <f>L39='6.2'!P11</f>
        <v>1</v>
      </c>
      <c r="M40" s="200" t="b">
        <f>M39='6.2'!Q11</f>
        <v>1</v>
      </c>
    </row>
    <row r="41" spans="1:13" s="40" customFormat="1" x14ac:dyDescent="0.2">
      <c r="A41" s="2"/>
      <c r="B41" s="200"/>
      <c r="C41" s="200"/>
      <c r="D41" s="200"/>
      <c r="E41" s="200"/>
      <c r="F41" s="200"/>
      <c r="G41" s="200"/>
      <c r="H41" s="200"/>
      <c r="I41" s="200"/>
      <c r="J41" s="200"/>
      <c r="K41" s="200"/>
      <c r="L41" s="200"/>
      <c r="M41" s="200"/>
    </row>
    <row r="42" spans="1:13" x14ac:dyDescent="0.2">
      <c r="A42" s="4" t="s">
        <v>160</v>
      </c>
    </row>
    <row r="43" spans="1:13" ht="15" customHeight="1" x14ac:dyDescent="0.2">
      <c r="A43" s="420" t="s">
        <v>147</v>
      </c>
      <c r="B43" s="420"/>
      <c r="C43" s="420"/>
      <c r="D43" s="420"/>
      <c r="E43" s="420"/>
      <c r="F43" s="420"/>
      <c r="G43" s="420"/>
      <c r="H43" s="420"/>
      <c r="I43" s="420"/>
      <c r="J43" s="420"/>
      <c r="K43" s="420"/>
      <c r="L43" s="420"/>
      <c r="M43" s="138"/>
    </row>
    <row r="44" spans="1:13" ht="15" customHeight="1" x14ac:dyDescent="0.2">
      <c r="A44" s="1"/>
    </row>
  </sheetData>
  <mergeCells count="40">
    <mergeCell ref="A1:M1"/>
    <mergeCell ref="B21:M21"/>
    <mergeCell ref="M22:M23"/>
    <mergeCell ref="B2:I2"/>
    <mergeCell ref="J2:K2"/>
    <mergeCell ref="K13:K14"/>
    <mergeCell ref="B13:C13"/>
    <mergeCell ref="L4:L5"/>
    <mergeCell ref="L13:L14"/>
    <mergeCell ref="F13:G13"/>
    <mergeCell ref="B3:L3"/>
    <mergeCell ref="B12:L12"/>
    <mergeCell ref="M4:M5"/>
    <mergeCell ref="M13:M14"/>
    <mergeCell ref="A43:L43"/>
    <mergeCell ref="B4:C4"/>
    <mergeCell ref="D4:E4"/>
    <mergeCell ref="F4:G4"/>
    <mergeCell ref="H4:I4"/>
    <mergeCell ref="J4:J5"/>
    <mergeCell ref="K4:K5"/>
    <mergeCell ref="J13:J14"/>
    <mergeCell ref="D13:E13"/>
    <mergeCell ref="L22:L23"/>
    <mergeCell ref="D22:E22"/>
    <mergeCell ref="F22:G22"/>
    <mergeCell ref="H22:I22"/>
    <mergeCell ref="J22:J23"/>
    <mergeCell ref="H13:I13"/>
    <mergeCell ref="K22:K23"/>
    <mergeCell ref="B30:M30"/>
    <mergeCell ref="B31:C31"/>
    <mergeCell ref="D31:E31"/>
    <mergeCell ref="F31:G31"/>
    <mergeCell ref="H31:I31"/>
    <mergeCell ref="J31:J32"/>
    <mergeCell ref="K31:K32"/>
    <mergeCell ref="L31:L32"/>
    <mergeCell ref="M31:M32"/>
    <mergeCell ref="B22:C22"/>
  </mergeCells>
  <pageMargins left="0.7" right="0.7" top="0.75" bottom="0.75" header="0.3" footer="0.3"/>
  <pageSetup paperSize="9" scale="79"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workbookViewId="0">
      <selection activeCell="C27" sqref="C27"/>
    </sheetView>
  </sheetViews>
  <sheetFormatPr defaultRowHeight="15" x14ac:dyDescent="0.25"/>
  <cols>
    <col min="1" max="1" width="28.140625" style="2" customWidth="1"/>
    <col min="2" max="2" width="7.5703125" style="1" customWidth="1"/>
    <col min="3" max="3" width="10" style="1" customWidth="1"/>
    <col min="4" max="4" width="10.5703125" style="1" customWidth="1"/>
    <col min="5" max="5" width="8.85546875" style="1" customWidth="1"/>
    <col min="6" max="6" width="8.5703125" style="1" customWidth="1"/>
    <col min="7" max="7" width="13.28515625" style="1" customWidth="1"/>
    <col min="8" max="8" width="17" style="1" customWidth="1"/>
    <col min="9" max="9" width="14.85546875" style="1" customWidth="1"/>
    <col min="10" max="10" width="11.85546875" style="1" customWidth="1"/>
    <col min="11" max="14" width="9.140625" style="149"/>
    <col min="15" max="16384" width="9.140625" style="1"/>
  </cols>
  <sheetData>
    <row r="1" spans="1:15" ht="24" customHeight="1" thickBot="1" x14ac:dyDescent="0.3">
      <c r="A1" s="421" t="s">
        <v>191</v>
      </c>
      <c r="B1" s="422"/>
      <c r="C1" s="422"/>
      <c r="D1" s="422"/>
      <c r="E1" s="422"/>
      <c r="F1" s="422"/>
      <c r="G1" s="422"/>
      <c r="H1" s="422"/>
      <c r="I1" s="423"/>
      <c r="J1" s="424"/>
    </row>
    <row r="2" spans="1:15" s="5" customFormat="1" ht="38.25" customHeight="1" x14ac:dyDescent="0.2">
      <c r="A2" s="461" t="s">
        <v>25</v>
      </c>
      <c r="B2" s="384" t="s">
        <v>190</v>
      </c>
      <c r="C2" s="384" t="s">
        <v>189</v>
      </c>
      <c r="D2" s="457" t="s">
        <v>188</v>
      </c>
      <c r="E2" s="457" t="s">
        <v>187</v>
      </c>
      <c r="F2" s="457" t="s">
        <v>186</v>
      </c>
      <c r="G2" s="457" t="s">
        <v>185</v>
      </c>
      <c r="H2" s="432" t="s">
        <v>184</v>
      </c>
      <c r="I2" s="432" t="s">
        <v>183</v>
      </c>
      <c r="J2" s="458" t="s">
        <v>182</v>
      </c>
    </row>
    <row r="3" spans="1:15" s="5" customFormat="1" ht="26.25" customHeight="1" thickBot="1" x14ac:dyDescent="0.25">
      <c r="A3" s="462"/>
      <c r="B3" s="431"/>
      <c r="C3" s="431"/>
      <c r="D3" s="433"/>
      <c r="E3" s="433"/>
      <c r="F3" s="433"/>
      <c r="G3" s="433"/>
      <c r="H3" s="433"/>
      <c r="I3" s="433"/>
      <c r="J3" s="459"/>
    </row>
    <row r="4" spans="1:15" ht="15" customHeight="1" x14ac:dyDescent="0.2">
      <c r="A4" s="244" t="s">
        <v>25</v>
      </c>
      <c r="B4" s="243">
        <v>1</v>
      </c>
      <c r="C4" s="243">
        <v>3</v>
      </c>
      <c r="D4" s="243">
        <v>15</v>
      </c>
      <c r="E4" s="243">
        <v>19</v>
      </c>
      <c r="F4" s="243">
        <v>1</v>
      </c>
      <c r="G4" s="243">
        <v>9</v>
      </c>
      <c r="H4" s="227"/>
      <c r="I4" s="242">
        <v>0</v>
      </c>
      <c r="J4" s="241">
        <f t="shared" ref="J4:J9" si="0">SUM(B4:I4)</f>
        <v>48</v>
      </c>
      <c r="K4" s="1"/>
      <c r="L4" s="1"/>
      <c r="M4" s="1"/>
      <c r="N4" s="1"/>
    </row>
    <row r="5" spans="1:15" ht="15" customHeight="1" thickBot="1" x14ac:dyDescent="0.25">
      <c r="A5" s="214" t="s">
        <v>177</v>
      </c>
      <c r="B5" s="240">
        <v>0</v>
      </c>
      <c r="C5" s="240">
        <v>1</v>
      </c>
      <c r="D5" s="240">
        <v>5</v>
      </c>
      <c r="E5" s="240">
        <v>2</v>
      </c>
      <c r="F5" s="240">
        <v>0</v>
      </c>
      <c r="G5" s="240">
        <v>1</v>
      </c>
      <c r="H5" s="224"/>
      <c r="I5" s="239">
        <v>0</v>
      </c>
      <c r="J5" s="238">
        <f t="shared" si="0"/>
        <v>9</v>
      </c>
      <c r="K5" s="1"/>
      <c r="L5" s="1"/>
      <c r="M5" s="1"/>
      <c r="N5" s="1"/>
    </row>
    <row r="6" spans="1:15" ht="15" customHeight="1" x14ac:dyDescent="0.25">
      <c r="A6" s="237" t="s">
        <v>181</v>
      </c>
      <c r="B6" s="235"/>
      <c r="C6" s="235"/>
      <c r="D6" s="235"/>
      <c r="E6" s="235"/>
      <c r="F6" s="235"/>
      <c r="G6" s="236"/>
      <c r="H6" s="235"/>
      <c r="I6" s="234"/>
      <c r="J6" s="233">
        <f t="shared" si="0"/>
        <v>0</v>
      </c>
    </row>
    <row r="7" spans="1:15" ht="15" customHeight="1" thickBot="1" x14ac:dyDescent="0.3">
      <c r="A7" s="232" t="s">
        <v>177</v>
      </c>
      <c r="B7" s="230"/>
      <c r="C7" s="230"/>
      <c r="D7" s="230"/>
      <c r="E7" s="230"/>
      <c r="F7" s="230"/>
      <c r="G7" s="231"/>
      <c r="H7" s="230"/>
      <c r="I7" s="229"/>
      <c r="J7" s="228">
        <f t="shared" si="0"/>
        <v>0</v>
      </c>
    </row>
    <row r="8" spans="1:15" ht="15" customHeight="1" x14ac:dyDescent="0.25">
      <c r="A8" s="170" t="s">
        <v>180</v>
      </c>
      <c r="B8" s="226"/>
      <c r="C8" s="226"/>
      <c r="D8" s="226"/>
      <c r="E8" s="226"/>
      <c r="F8" s="226"/>
      <c r="G8" s="227"/>
      <c r="H8" s="226"/>
      <c r="I8" s="226"/>
      <c r="J8" s="225">
        <f t="shared" si="0"/>
        <v>0</v>
      </c>
    </row>
    <row r="9" spans="1:15" ht="15" customHeight="1" thickBot="1" x14ac:dyDescent="0.3">
      <c r="A9" s="218" t="s">
        <v>177</v>
      </c>
      <c r="B9" s="223"/>
      <c r="C9" s="223"/>
      <c r="D9" s="223"/>
      <c r="E9" s="223"/>
      <c r="F9" s="223"/>
      <c r="G9" s="224"/>
      <c r="H9" s="223"/>
      <c r="I9" s="223"/>
      <c r="J9" s="212">
        <f t="shared" si="0"/>
        <v>0</v>
      </c>
    </row>
    <row r="10" spans="1:15" ht="15" customHeight="1" x14ac:dyDescent="0.25">
      <c r="A10" s="163" t="s">
        <v>179</v>
      </c>
      <c r="B10" s="221">
        <f t="shared" ref="B10:F11" si="1">SUM(B6,B8)</f>
        <v>0</v>
      </c>
      <c r="C10" s="221">
        <f t="shared" si="1"/>
        <v>0</v>
      </c>
      <c r="D10" s="221">
        <f t="shared" si="1"/>
        <v>0</v>
      </c>
      <c r="E10" s="221">
        <f t="shared" si="1"/>
        <v>0</v>
      </c>
      <c r="F10" s="221">
        <f t="shared" si="1"/>
        <v>0</v>
      </c>
      <c r="G10" s="222"/>
      <c r="H10" s="221">
        <f t="shared" ref="H10:J11" si="2">SUM(H6,H8)</f>
        <v>0</v>
      </c>
      <c r="I10" s="220">
        <f t="shared" si="2"/>
        <v>0</v>
      </c>
      <c r="J10" s="219">
        <f t="shared" si="2"/>
        <v>0</v>
      </c>
    </row>
    <row r="11" spans="1:15" ht="15" customHeight="1" thickBot="1" x14ac:dyDescent="0.3">
      <c r="A11" s="218" t="s">
        <v>177</v>
      </c>
      <c r="B11" s="213">
        <f t="shared" si="1"/>
        <v>0</v>
      </c>
      <c r="C11" s="213">
        <f t="shared" si="1"/>
        <v>0</v>
      </c>
      <c r="D11" s="213">
        <f t="shared" si="1"/>
        <v>0</v>
      </c>
      <c r="E11" s="213">
        <f t="shared" si="1"/>
        <v>0</v>
      </c>
      <c r="F11" s="213">
        <f t="shared" si="1"/>
        <v>0</v>
      </c>
      <c r="G11" s="213">
        <f>SUM(G7,G9)</f>
        <v>0</v>
      </c>
      <c r="H11" s="213">
        <f t="shared" si="2"/>
        <v>0</v>
      </c>
      <c r="I11" s="217">
        <f t="shared" si="2"/>
        <v>0</v>
      </c>
      <c r="J11" s="212">
        <f t="shared" si="2"/>
        <v>0</v>
      </c>
      <c r="O11" s="40"/>
    </row>
    <row r="12" spans="1:15" ht="15" customHeight="1" x14ac:dyDescent="0.25">
      <c r="A12" s="49" t="s">
        <v>178</v>
      </c>
      <c r="B12" s="216">
        <f t="shared" ref="B12:J12" si="3">B10+B4</f>
        <v>1</v>
      </c>
      <c r="C12" s="216">
        <f t="shared" si="3"/>
        <v>3</v>
      </c>
      <c r="D12" s="216">
        <f t="shared" si="3"/>
        <v>15</v>
      </c>
      <c r="E12" s="216">
        <f t="shared" si="3"/>
        <v>19</v>
      </c>
      <c r="F12" s="216">
        <f t="shared" si="3"/>
        <v>1</v>
      </c>
      <c r="G12" s="216">
        <f t="shared" si="3"/>
        <v>9</v>
      </c>
      <c r="H12" s="216">
        <f t="shared" si="3"/>
        <v>0</v>
      </c>
      <c r="I12" s="216">
        <f t="shared" si="3"/>
        <v>0</v>
      </c>
      <c r="J12" s="215">
        <f t="shared" si="3"/>
        <v>48</v>
      </c>
      <c r="O12" s="40"/>
    </row>
    <row r="13" spans="1:15" ht="15" customHeight="1" thickBot="1" x14ac:dyDescent="0.3">
      <c r="A13" s="214" t="s">
        <v>177</v>
      </c>
      <c r="B13" s="213">
        <f t="shared" ref="B13:J13" si="4">B11+B5</f>
        <v>0</v>
      </c>
      <c r="C13" s="213">
        <f t="shared" si="4"/>
        <v>1</v>
      </c>
      <c r="D13" s="213">
        <f t="shared" si="4"/>
        <v>5</v>
      </c>
      <c r="E13" s="213">
        <f t="shared" si="4"/>
        <v>2</v>
      </c>
      <c r="F13" s="213">
        <f t="shared" si="4"/>
        <v>0</v>
      </c>
      <c r="G13" s="213">
        <f t="shared" si="4"/>
        <v>1</v>
      </c>
      <c r="H13" s="213">
        <f t="shared" si="4"/>
        <v>0</v>
      </c>
      <c r="I13" s="213">
        <f t="shared" si="4"/>
        <v>0</v>
      </c>
      <c r="J13" s="212">
        <f t="shared" si="4"/>
        <v>9</v>
      </c>
      <c r="O13" s="40"/>
    </row>
    <row r="14" spans="1:15" ht="15" customHeight="1" x14ac:dyDescent="0.2">
      <c r="A14" s="153"/>
      <c r="B14" s="139"/>
      <c r="C14" s="139"/>
      <c r="D14" s="139"/>
      <c r="E14" s="139"/>
      <c r="F14" s="139"/>
      <c r="G14" s="139"/>
      <c r="H14" s="139"/>
      <c r="I14" s="139"/>
      <c r="J14" s="139"/>
      <c r="K14" s="151"/>
      <c r="L14" s="151"/>
      <c r="M14" s="151"/>
      <c r="N14" s="151"/>
      <c r="O14" s="40"/>
    </row>
    <row r="15" spans="1:15" ht="15" customHeight="1" x14ac:dyDescent="0.2">
      <c r="A15" s="393" t="s">
        <v>176</v>
      </c>
      <c r="B15" s="393"/>
      <c r="C15" s="393"/>
      <c r="D15" s="393"/>
      <c r="E15" s="393"/>
      <c r="F15" s="393"/>
      <c r="G15" s="393"/>
      <c r="H15" s="393"/>
      <c r="I15" s="393"/>
      <c r="J15" s="393"/>
      <c r="K15" s="151"/>
      <c r="L15" s="151"/>
      <c r="M15" s="151"/>
      <c r="N15" s="151"/>
      <c r="O15" s="40"/>
    </row>
    <row r="16" spans="1:15" ht="15" customHeight="1" x14ac:dyDescent="0.2">
      <c r="A16" s="460" t="s">
        <v>175</v>
      </c>
      <c r="B16" s="460"/>
      <c r="C16" s="460"/>
      <c r="D16" s="460"/>
      <c r="E16" s="460"/>
      <c r="F16" s="460"/>
      <c r="G16" s="460"/>
      <c r="H16" s="460"/>
      <c r="I16" s="460"/>
      <c r="J16" s="460"/>
      <c r="K16" s="151"/>
      <c r="L16" s="151"/>
      <c r="M16" s="151"/>
      <c r="N16" s="151"/>
      <c r="O16" s="40"/>
    </row>
    <row r="17" spans="1:14" ht="15" customHeight="1" x14ac:dyDescent="0.2">
      <c r="A17" s="393" t="s">
        <v>174</v>
      </c>
      <c r="B17" s="393"/>
      <c r="C17" s="393"/>
      <c r="D17" s="393"/>
      <c r="E17" s="393"/>
      <c r="F17" s="393"/>
      <c r="G17" s="393"/>
      <c r="H17" s="393"/>
      <c r="I17" s="393"/>
      <c r="J17" s="393"/>
      <c r="K17" s="1"/>
      <c r="L17" s="1"/>
      <c r="M17" s="1"/>
      <c r="N17" s="1"/>
    </row>
    <row r="18" spans="1:14" ht="15" customHeight="1" x14ac:dyDescent="0.2">
      <c r="A18" s="1"/>
      <c r="K18" s="1"/>
      <c r="L18" s="1"/>
      <c r="M18" s="1"/>
      <c r="N18" s="1"/>
    </row>
    <row r="19" spans="1:14" ht="12.75" x14ac:dyDescent="0.2">
      <c r="A19" s="1"/>
      <c r="K19" s="1"/>
      <c r="L19" s="1"/>
      <c r="M19" s="1"/>
      <c r="N19" s="1"/>
    </row>
    <row r="20" spans="1:14" ht="12.75" x14ac:dyDescent="0.2">
      <c r="A20" s="1"/>
      <c r="K20" s="1"/>
      <c r="L20" s="1"/>
      <c r="M20" s="1"/>
      <c r="N20" s="1"/>
    </row>
    <row r="21" spans="1:14" ht="12.75" x14ac:dyDescent="0.2">
      <c r="A21" s="1"/>
      <c r="K21" s="1"/>
      <c r="L21" s="1"/>
      <c r="M21" s="1"/>
      <c r="N21" s="1"/>
    </row>
    <row r="22" spans="1:14" ht="12.75" x14ac:dyDescent="0.2">
      <c r="A22" s="1"/>
      <c r="K22" s="1"/>
      <c r="L22" s="1"/>
      <c r="M22" s="1"/>
      <c r="N22" s="1"/>
    </row>
    <row r="23" spans="1:14" ht="12.75" x14ac:dyDescent="0.2">
      <c r="A23" s="1"/>
      <c r="K23" s="1"/>
      <c r="L23" s="1"/>
      <c r="M23" s="1"/>
      <c r="N23" s="1"/>
    </row>
    <row r="24" spans="1:14" ht="12.75" x14ac:dyDescent="0.2">
      <c r="A24" s="1"/>
      <c r="K24" s="1"/>
      <c r="L24" s="1"/>
      <c r="M24" s="1"/>
      <c r="N24" s="1"/>
    </row>
    <row r="25" spans="1:14" ht="12.75" x14ac:dyDescent="0.2">
      <c r="A25" s="1"/>
      <c r="K25" s="1"/>
      <c r="L25" s="1"/>
      <c r="M25" s="1"/>
      <c r="N25" s="1"/>
    </row>
    <row r="26" spans="1:14" ht="12.75" x14ac:dyDescent="0.2">
      <c r="A26" s="1"/>
      <c r="K26" s="1"/>
      <c r="L26" s="1"/>
      <c r="M26" s="1"/>
      <c r="N26" s="1"/>
    </row>
  </sheetData>
  <mergeCells count="14">
    <mergeCell ref="A1:J1"/>
    <mergeCell ref="A2:A3"/>
    <mergeCell ref="B2:B3"/>
    <mergeCell ref="C2:C3"/>
    <mergeCell ref="D2:D3"/>
    <mergeCell ref="E2:E3"/>
    <mergeCell ref="F2:F3"/>
    <mergeCell ref="G2:G3"/>
    <mergeCell ref="H2:H3"/>
    <mergeCell ref="I2:I3"/>
    <mergeCell ref="A15:J15"/>
    <mergeCell ref="A17:J17"/>
    <mergeCell ref="J2:J3"/>
    <mergeCell ref="A16:J16"/>
  </mergeCells>
  <pageMargins left="0.7" right="0.7" top="0.75" bottom="0.75" header="0.3" footer="0.3"/>
  <pageSetup paperSize="9"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topLeftCell="A2" zoomScaleNormal="100" workbookViewId="0">
      <selection activeCell="C27" sqref="C27"/>
    </sheetView>
  </sheetViews>
  <sheetFormatPr defaultRowHeight="12.75" x14ac:dyDescent="0.2"/>
  <cols>
    <col min="1" max="1" width="45.42578125" style="2" bestFit="1" customWidth="1"/>
    <col min="2" max="2" width="8.7109375" style="1" customWidth="1"/>
    <col min="3" max="3" width="11.42578125" style="1" customWidth="1"/>
    <col min="4" max="4" width="18.5703125" style="1" customWidth="1"/>
    <col min="5" max="16384" width="9.140625" style="1"/>
  </cols>
  <sheetData>
    <row r="1" spans="1:4" ht="54.75" customHeight="1" x14ac:dyDescent="0.2">
      <c r="A1" s="465" t="s">
        <v>201</v>
      </c>
      <c r="B1" s="466"/>
      <c r="C1" s="466"/>
      <c r="D1" s="467"/>
    </row>
    <row r="2" spans="1:4" s="5" customFormat="1" ht="38.25" customHeight="1" thickBot="1" x14ac:dyDescent="0.25">
      <c r="A2" s="255" t="s">
        <v>25</v>
      </c>
      <c r="B2" s="384" t="s">
        <v>145</v>
      </c>
      <c r="C2" s="384"/>
      <c r="D2" s="254" t="s">
        <v>144</v>
      </c>
    </row>
    <row r="3" spans="1:4" s="6" customFormat="1" x14ac:dyDescent="0.2">
      <c r="A3" s="244" t="s">
        <v>181</v>
      </c>
      <c r="B3" s="469">
        <v>0</v>
      </c>
      <c r="C3" s="469"/>
      <c r="D3" s="253">
        <v>0</v>
      </c>
    </row>
    <row r="4" spans="1:4" s="6" customFormat="1" x14ac:dyDescent="0.2">
      <c r="A4" s="207" t="s">
        <v>200</v>
      </c>
      <c r="B4" s="463">
        <v>0</v>
      </c>
      <c r="C4" s="464"/>
      <c r="D4" s="250">
        <v>0</v>
      </c>
    </row>
    <row r="5" spans="1:4" s="6" customFormat="1" x14ac:dyDescent="0.2">
      <c r="A5" s="207" t="s">
        <v>199</v>
      </c>
      <c r="B5" s="463">
        <v>0</v>
      </c>
      <c r="C5" s="464"/>
      <c r="D5" s="250">
        <v>0</v>
      </c>
    </row>
    <row r="6" spans="1:4" s="6" customFormat="1" x14ac:dyDescent="0.2">
      <c r="A6" s="207" t="s">
        <v>198</v>
      </c>
      <c r="B6" s="463">
        <v>0</v>
      </c>
      <c r="C6" s="464"/>
      <c r="D6" s="250">
        <v>0</v>
      </c>
    </row>
    <row r="7" spans="1:4" s="6" customFormat="1" x14ac:dyDescent="0.2">
      <c r="A7" s="207" t="s">
        <v>197</v>
      </c>
      <c r="B7" s="463">
        <v>6.5</v>
      </c>
      <c r="C7" s="464"/>
      <c r="D7" s="250">
        <v>0</v>
      </c>
    </row>
    <row r="8" spans="1:4" s="6" customFormat="1" x14ac:dyDescent="0.2">
      <c r="A8" s="207" t="s">
        <v>196</v>
      </c>
      <c r="B8" s="463">
        <v>0</v>
      </c>
      <c r="C8" s="464"/>
      <c r="D8" s="250">
        <v>0</v>
      </c>
    </row>
    <row r="9" spans="1:4" s="6" customFormat="1" x14ac:dyDescent="0.2">
      <c r="A9" s="207" t="s">
        <v>195</v>
      </c>
      <c r="B9" s="463">
        <v>1</v>
      </c>
      <c r="C9" s="464"/>
      <c r="D9" s="250">
        <v>0</v>
      </c>
    </row>
    <row r="10" spans="1:4" s="6" customFormat="1" ht="15" customHeight="1" thickBot="1" x14ac:dyDescent="0.25">
      <c r="A10" s="84" t="s">
        <v>194</v>
      </c>
      <c r="B10" s="473">
        <v>2</v>
      </c>
      <c r="C10" s="473"/>
      <c r="D10" s="249">
        <v>0</v>
      </c>
    </row>
    <row r="11" spans="1:4" s="6" customFormat="1" x14ac:dyDescent="0.2">
      <c r="A11" s="187" t="s">
        <v>180</v>
      </c>
      <c r="B11" s="470"/>
      <c r="C11" s="470"/>
      <c r="D11" s="252"/>
    </row>
    <row r="12" spans="1:4" s="6" customFormat="1" x14ac:dyDescent="0.2">
      <c r="A12" s="207" t="s">
        <v>200</v>
      </c>
      <c r="B12" s="463"/>
      <c r="C12" s="464"/>
      <c r="D12" s="250"/>
    </row>
    <row r="13" spans="1:4" s="6" customFormat="1" x14ac:dyDescent="0.2">
      <c r="A13" s="207" t="s">
        <v>199</v>
      </c>
      <c r="B13" s="463"/>
      <c r="C13" s="464"/>
      <c r="D13" s="250"/>
    </row>
    <row r="14" spans="1:4" s="6" customFormat="1" x14ac:dyDescent="0.2">
      <c r="A14" s="207" t="s">
        <v>198</v>
      </c>
      <c r="B14" s="463"/>
      <c r="C14" s="464"/>
      <c r="D14" s="250"/>
    </row>
    <row r="15" spans="1:4" s="6" customFormat="1" x14ac:dyDescent="0.2">
      <c r="A15" s="207" t="s">
        <v>197</v>
      </c>
      <c r="B15" s="463"/>
      <c r="C15" s="464"/>
      <c r="D15" s="250"/>
    </row>
    <row r="16" spans="1:4" s="6" customFormat="1" x14ac:dyDescent="0.2">
      <c r="A16" s="207" t="s">
        <v>196</v>
      </c>
      <c r="B16" s="463"/>
      <c r="C16" s="464"/>
      <c r="D16" s="250"/>
    </row>
    <row r="17" spans="1:4" s="6" customFormat="1" x14ac:dyDescent="0.2">
      <c r="A17" s="207" t="s">
        <v>195</v>
      </c>
      <c r="B17" s="463"/>
      <c r="C17" s="464"/>
      <c r="D17" s="250"/>
    </row>
    <row r="18" spans="1:4" s="6" customFormat="1" ht="15" customHeight="1" thickBot="1" x14ac:dyDescent="0.25">
      <c r="A18" s="84" t="s">
        <v>194</v>
      </c>
      <c r="B18" s="473"/>
      <c r="C18" s="473"/>
      <c r="D18" s="249"/>
    </row>
    <row r="19" spans="1:4" s="6" customFormat="1" ht="15" customHeight="1" x14ac:dyDescent="0.2">
      <c r="A19" s="107" t="s">
        <v>130</v>
      </c>
      <c r="B19" s="471"/>
      <c r="C19" s="471"/>
      <c r="D19" s="251"/>
    </row>
    <row r="20" spans="1:4" s="6" customFormat="1" ht="15" customHeight="1" x14ac:dyDescent="0.2">
      <c r="A20" s="207" t="s">
        <v>200</v>
      </c>
      <c r="B20" s="463"/>
      <c r="C20" s="464"/>
      <c r="D20" s="250"/>
    </row>
    <row r="21" spans="1:4" s="6" customFormat="1" ht="15" customHeight="1" x14ac:dyDescent="0.2">
      <c r="A21" s="207" t="s">
        <v>199</v>
      </c>
      <c r="B21" s="463"/>
      <c r="C21" s="464"/>
      <c r="D21" s="250"/>
    </row>
    <row r="22" spans="1:4" s="6" customFormat="1" ht="15" customHeight="1" x14ac:dyDescent="0.2">
      <c r="A22" s="207" t="s">
        <v>198</v>
      </c>
      <c r="B22" s="463"/>
      <c r="C22" s="464"/>
      <c r="D22" s="250"/>
    </row>
    <row r="23" spans="1:4" s="6" customFormat="1" ht="15" customHeight="1" x14ac:dyDescent="0.2">
      <c r="A23" s="207" t="s">
        <v>197</v>
      </c>
      <c r="B23" s="463"/>
      <c r="C23" s="464"/>
      <c r="D23" s="250"/>
    </row>
    <row r="24" spans="1:4" s="6" customFormat="1" ht="15" customHeight="1" x14ac:dyDescent="0.2">
      <c r="A24" s="207" t="s">
        <v>196</v>
      </c>
      <c r="B24" s="463"/>
      <c r="C24" s="464"/>
      <c r="D24" s="250"/>
    </row>
    <row r="25" spans="1:4" s="6" customFormat="1" ht="15" customHeight="1" x14ac:dyDescent="0.2">
      <c r="A25" s="207" t="s">
        <v>195</v>
      </c>
      <c r="B25" s="463"/>
      <c r="C25" s="464"/>
      <c r="D25" s="250"/>
    </row>
    <row r="26" spans="1:4" s="6" customFormat="1" ht="15" customHeight="1" thickBot="1" x14ac:dyDescent="0.25">
      <c r="A26" s="84" t="s">
        <v>194</v>
      </c>
      <c r="B26" s="473"/>
      <c r="C26" s="473"/>
      <c r="D26" s="249"/>
    </row>
    <row r="27" spans="1:4" x14ac:dyDescent="0.2">
      <c r="A27" s="26" t="s">
        <v>59</v>
      </c>
      <c r="B27" s="468"/>
      <c r="C27" s="468"/>
      <c r="D27" s="248"/>
    </row>
    <row r="28" spans="1:4" x14ac:dyDescent="0.2">
      <c r="A28" s="207" t="s">
        <v>200</v>
      </c>
      <c r="B28" s="476"/>
      <c r="C28" s="477"/>
      <c r="D28" s="247"/>
    </row>
    <row r="29" spans="1:4" x14ac:dyDescent="0.2">
      <c r="A29" s="207" t="s">
        <v>199</v>
      </c>
      <c r="B29" s="476"/>
      <c r="C29" s="477"/>
      <c r="D29" s="247"/>
    </row>
    <row r="30" spans="1:4" x14ac:dyDescent="0.2">
      <c r="A30" s="207" t="s">
        <v>198</v>
      </c>
      <c r="B30" s="476"/>
      <c r="C30" s="477"/>
      <c r="D30" s="247"/>
    </row>
    <row r="31" spans="1:4" x14ac:dyDescent="0.2">
      <c r="A31" s="207" t="s">
        <v>197</v>
      </c>
      <c r="B31" s="476"/>
      <c r="C31" s="477"/>
      <c r="D31" s="247"/>
    </row>
    <row r="32" spans="1:4" x14ac:dyDescent="0.2">
      <c r="A32" s="207" t="s">
        <v>196</v>
      </c>
      <c r="B32" s="476"/>
      <c r="C32" s="477"/>
      <c r="D32" s="247"/>
    </row>
    <row r="33" spans="1:11" x14ac:dyDescent="0.2">
      <c r="A33" s="207" t="s">
        <v>195</v>
      </c>
      <c r="B33" s="476"/>
      <c r="C33" s="477"/>
      <c r="D33" s="247"/>
    </row>
    <row r="34" spans="1:11" ht="15" customHeight="1" thickBot="1" x14ac:dyDescent="0.25">
      <c r="A34" s="84" t="s">
        <v>194</v>
      </c>
      <c r="B34" s="474"/>
      <c r="C34" s="475"/>
      <c r="D34" s="246"/>
    </row>
    <row r="36" spans="1:11" ht="12.75" customHeight="1" x14ac:dyDescent="0.2">
      <c r="A36" s="472" t="s">
        <v>68</v>
      </c>
      <c r="B36" s="472"/>
      <c r="C36" s="472"/>
      <c r="D36" s="472"/>
      <c r="E36" s="40"/>
    </row>
    <row r="37" spans="1:11" ht="30" customHeight="1" x14ac:dyDescent="0.2">
      <c r="A37" s="460" t="s">
        <v>193</v>
      </c>
      <c r="B37" s="460"/>
      <c r="C37" s="460"/>
      <c r="D37" s="460"/>
      <c r="E37" s="245"/>
    </row>
    <row r="38" spans="1:11" ht="53.25" customHeight="1" x14ac:dyDescent="0.2">
      <c r="A38" s="460" t="s">
        <v>192</v>
      </c>
      <c r="B38" s="460"/>
      <c r="C38" s="460"/>
      <c r="D38" s="460"/>
      <c r="E38" s="245"/>
    </row>
    <row r="39" spans="1:11" ht="12.75" customHeight="1" x14ac:dyDescent="0.2">
      <c r="B39" s="2"/>
      <c r="C39" s="2"/>
      <c r="D39" s="2"/>
      <c r="E39" s="2"/>
      <c r="F39" s="2"/>
      <c r="G39" s="2"/>
      <c r="H39" s="2"/>
      <c r="I39" s="2"/>
      <c r="J39" s="2"/>
      <c r="K39" s="2"/>
    </row>
  </sheetData>
  <mergeCells count="37">
    <mergeCell ref="B4:C4"/>
    <mergeCell ref="B5:C5"/>
    <mergeCell ref="B6:C6"/>
    <mergeCell ref="B7:C7"/>
    <mergeCell ref="B8:C8"/>
    <mergeCell ref="A38:D38"/>
    <mergeCell ref="B26:C26"/>
    <mergeCell ref="B34:C34"/>
    <mergeCell ref="B16:C16"/>
    <mergeCell ref="B17:C17"/>
    <mergeCell ref="B21:C21"/>
    <mergeCell ref="B22:C22"/>
    <mergeCell ref="B23:C23"/>
    <mergeCell ref="B24:C24"/>
    <mergeCell ref="B25:C25"/>
    <mergeCell ref="B33:C33"/>
    <mergeCell ref="B28:C28"/>
    <mergeCell ref="B29:C29"/>
    <mergeCell ref="B30:C30"/>
    <mergeCell ref="B31:C31"/>
    <mergeCell ref="B32:C32"/>
    <mergeCell ref="B20:C20"/>
    <mergeCell ref="A1:D1"/>
    <mergeCell ref="A37:D37"/>
    <mergeCell ref="B27:C27"/>
    <mergeCell ref="B2:C2"/>
    <mergeCell ref="B3:C3"/>
    <mergeCell ref="B11:C11"/>
    <mergeCell ref="B19:C19"/>
    <mergeCell ref="A36:D36"/>
    <mergeCell ref="B10:C10"/>
    <mergeCell ref="B18:C18"/>
    <mergeCell ref="B9:C9"/>
    <mergeCell ref="B12:C12"/>
    <mergeCell ref="B13:C13"/>
    <mergeCell ref="B14:C14"/>
    <mergeCell ref="B15:C15"/>
  </mergeCells>
  <pageMargins left="0.7" right="0.7" top="0.75" bottom="0.75" header="0.3" footer="0.3"/>
  <pageSetup paperSize="9" scale="79" fitToWidth="0"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5"/>
  <sheetViews>
    <sheetView tabSelected="1" zoomScaleNormal="100" workbookViewId="0">
      <selection activeCell="C27" sqref="C27"/>
    </sheetView>
  </sheetViews>
  <sheetFormatPr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465" t="s">
        <v>214</v>
      </c>
      <c r="B1" s="478"/>
      <c r="C1" s="479"/>
      <c r="D1" s="479"/>
      <c r="E1" s="480"/>
    </row>
    <row r="2" spans="1:5" s="5" customFormat="1" ht="38.25" customHeight="1" x14ac:dyDescent="0.2">
      <c r="A2" s="15" t="s">
        <v>25</v>
      </c>
      <c r="B2" s="481" t="s">
        <v>213</v>
      </c>
      <c r="C2" s="482"/>
      <c r="D2" s="483"/>
      <c r="E2" s="488" t="s">
        <v>212</v>
      </c>
    </row>
    <row r="3" spans="1:5" s="5" customFormat="1" ht="15" customHeight="1" x14ac:dyDescent="0.2">
      <c r="A3" s="486"/>
      <c r="B3" s="484" t="s">
        <v>211</v>
      </c>
      <c r="C3" s="484"/>
      <c r="D3" s="485" t="s">
        <v>210</v>
      </c>
      <c r="E3" s="489"/>
    </row>
    <row r="4" spans="1:5" s="5" customFormat="1" ht="51" x14ac:dyDescent="0.2">
      <c r="A4" s="487"/>
      <c r="B4" s="275" t="s">
        <v>46</v>
      </c>
      <c r="C4" s="275" t="s">
        <v>209</v>
      </c>
      <c r="D4" s="485"/>
      <c r="E4" s="490"/>
    </row>
    <row r="5" spans="1:5" s="6" customFormat="1" x14ac:dyDescent="0.2">
      <c r="A5" s="63" t="s">
        <v>134</v>
      </c>
      <c r="B5" s="274"/>
      <c r="C5" s="273"/>
      <c r="D5" s="273"/>
      <c r="E5" s="272"/>
    </row>
    <row r="6" spans="1:5" s="6" customFormat="1" x14ac:dyDescent="0.2">
      <c r="A6" s="194" t="s">
        <v>208</v>
      </c>
      <c r="B6" s="271">
        <v>2</v>
      </c>
      <c r="C6" s="270">
        <v>1</v>
      </c>
      <c r="D6" s="270">
        <v>0</v>
      </c>
      <c r="E6" s="269">
        <v>66</v>
      </c>
    </row>
    <row r="7" spans="1:5" s="6" customFormat="1" x14ac:dyDescent="0.2">
      <c r="A7" s="194" t="s">
        <v>177</v>
      </c>
      <c r="B7" s="271">
        <v>1</v>
      </c>
      <c r="C7" s="270">
        <v>1</v>
      </c>
      <c r="D7" s="270">
        <v>0</v>
      </c>
      <c r="E7" s="269">
        <v>66</v>
      </c>
    </row>
    <row r="8" spans="1:5" s="6" customFormat="1" x14ac:dyDescent="0.2">
      <c r="A8" s="194" t="s">
        <v>207</v>
      </c>
      <c r="B8" s="268">
        <v>5</v>
      </c>
      <c r="C8" s="267">
        <v>2</v>
      </c>
      <c r="D8" s="267">
        <v>0</v>
      </c>
      <c r="E8" s="266">
        <v>43</v>
      </c>
    </row>
    <row r="9" spans="1:5" s="6" customFormat="1" x14ac:dyDescent="0.2">
      <c r="A9" s="194" t="s">
        <v>177</v>
      </c>
      <c r="B9" s="268">
        <v>1</v>
      </c>
      <c r="C9" s="267">
        <v>1</v>
      </c>
      <c r="D9" s="267">
        <v>0</v>
      </c>
      <c r="E9" s="266">
        <v>39</v>
      </c>
    </row>
    <row r="10" spans="1:5" s="6" customFormat="1" x14ac:dyDescent="0.2">
      <c r="A10" s="63" t="s">
        <v>132</v>
      </c>
      <c r="B10" s="274"/>
      <c r="C10" s="273"/>
      <c r="D10" s="273"/>
      <c r="E10" s="272"/>
    </row>
    <row r="11" spans="1:5" s="6" customFormat="1" x14ac:dyDescent="0.2">
      <c r="A11" s="194" t="s">
        <v>208</v>
      </c>
      <c r="B11" s="271"/>
      <c r="C11" s="270"/>
      <c r="D11" s="270"/>
      <c r="E11" s="269"/>
    </row>
    <row r="12" spans="1:5" s="6" customFormat="1" x14ac:dyDescent="0.2">
      <c r="A12" s="194" t="s">
        <v>177</v>
      </c>
      <c r="B12" s="271"/>
      <c r="C12" s="270"/>
      <c r="D12" s="270"/>
      <c r="E12" s="269"/>
    </row>
    <row r="13" spans="1:5" s="6" customFormat="1" x14ac:dyDescent="0.2">
      <c r="A13" s="194" t="s">
        <v>207</v>
      </c>
      <c r="B13" s="268"/>
      <c r="C13" s="267"/>
      <c r="D13" s="267"/>
      <c r="E13" s="266"/>
    </row>
    <row r="14" spans="1:5" s="6" customFormat="1" x14ac:dyDescent="0.2">
      <c r="A14" s="194" t="s">
        <v>177</v>
      </c>
      <c r="B14" s="268"/>
      <c r="C14" s="267"/>
      <c r="D14" s="267"/>
      <c r="E14" s="266"/>
    </row>
    <row r="15" spans="1:5" x14ac:dyDescent="0.2">
      <c r="A15" s="26" t="s">
        <v>206</v>
      </c>
      <c r="B15" s="262"/>
      <c r="C15" s="261"/>
      <c r="D15" s="261"/>
      <c r="E15" s="260"/>
    </row>
    <row r="16" spans="1:5" x14ac:dyDescent="0.2">
      <c r="A16" s="45" t="s">
        <v>177</v>
      </c>
      <c r="B16" s="265"/>
      <c r="C16" s="264"/>
      <c r="D16" s="264"/>
      <c r="E16" s="263"/>
    </row>
    <row r="17" spans="1:8" x14ac:dyDescent="0.2">
      <c r="A17" s="26" t="s">
        <v>205</v>
      </c>
      <c r="B17" s="262"/>
      <c r="C17" s="261"/>
      <c r="D17" s="261"/>
      <c r="E17" s="260"/>
    </row>
    <row r="18" spans="1:8" ht="13.5" thickBot="1" x14ac:dyDescent="0.25">
      <c r="A18" s="259" t="s">
        <v>177</v>
      </c>
      <c r="B18" s="258"/>
      <c r="C18" s="257"/>
      <c r="D18" s="257"/>
      <c r="E18" s="256"/>
    </row>
    <row r="20" spans="1:8" ht="38.25" customHeight="1" x14ac:dyDescent="0.2">
      <c r="A20" s="420" t="s">
        <v>204</v>
      </c>
      <c r="B20" s="420"/>
      <c r="C20" s="420"/>
      <c r="D20" s="420"/>
      <c r="E20" s="420"/>
      <c r="F20" s="70"/>
      <c r="G20" s="70"/>
      <c r="H20" s="70"/>
    </row>
    <row r="21" spans="1:8" ht="31.5" customHeight="1" x14ac:dyDescent="0.2">
      <c r="A21" s="420" t="s">
        <v>203</v>
      </c>
      <c r="B21" s="420"/>
      <c r="C21" s="420"/>
      <c r="D21" s="420"/>
      <c r="E21" s="420"/>
      <c r="F21" s="138"/>
      <c r="G21" s="138"/>
      <c r="H21" s="138"/>
    </row>
    <row r="22" spans="1:8" ht="31.5" customHeight="1" x14ac:dyDescent="0.2">
      <c r="A22" s="420" t="s">
        <v>202</v>
      </c>
      <c r="B22" s="420"/>
      <c r="C22" s="420"/>
      <c r="D22" s="420"/>
      <c r="E22" s="420"/>
      <c r="F22" s="138"/>
      <c r="G22" s="138"/>
      <c r="H22" s="138"/>
    </row>
    <row r="23" spans="1:8" x14ac:dyDescent="0.2">
      <c r="A23" s="388" t="s">
        <v>124</v>
      </c>
      <c r="B23" s="388"/>
      <c r="C23" s="388"/>
      <c r="D23" s="388"/>
      <c r="E23" s="388"/>
    </row>
    <row r="25" spans="1:8" x14ac:dyDescent="0.2">
      <c r="A25" s="208"/>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fitToWidth="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workbookViewId="0">
      <selection activeCell="C27" sqref="C27"/>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1" ht="25.5" customHeight="1" x14ac:dyDescent="0.2">
      <c r="A1" s="366" t="s">
        <v>74</v>
      </c>
      <c r="B1" s="367"/>
      <c r="C1" s="367"/>
      <c r="D1" s="367"/>
      <c r="E1" s="367"/>
      <c r="F1" s="367"/>
      <c r="G1" s="367"/>
      <c r="H1" s="367"/>
      <c r="I1" s="367"/>
      <c r="J1" s="368"/>
      <c r="K1" s="369"/>
    </row>
    <row r="2" spans="1:11" s="5" customFormat="1" ht="38.25" customHeight="1" x14ac:dyDescent="0.2">
      <c r="A2" s="15" t="s">
        <v>102</v>
      </c>
      <c r="B2" s="8"/>
      <c r="C2" s="374" t="s">
        <v>0</v>
      </c>
      <c r="D2" s="374"/>
      <c r="E2" s="374" t="s">
        <v>2</v>
      </c>
      <c r="F2" s="374"/>
      <c r="G2" s="374" t="s">
        <v>1</v>
      </c>
      <c r="H2" s="374"/>
      <c r="I2" s="372" t="s">
        <v>3</v>
      </c>
      <c r="J2" s="373"/>
      <c r="K2" s="37" t="s">
        <v>4</v>
      </c>
    </row>
    <row r="3" spans="1:11" s="5" customFormat="1" ht="13.5" customHeight="1" thickBot="1" x14ac:dyDescent="0.25">
      <c r="A3" s="36"/>
      <c r="B3" s="38"/>
      <c r="C3" s="39" t="s">
        <v>23</v>
      </c>
      <c r="D3" s="39" t="s">
        <v>24</v>
      </c>
      <c r="E3" s="39" t="s">
        <v>23</v>
      </c>
      <c r="F3" s="39" t="s">
        <v>24</v>
      </c>
      <c r="G3" s="39" t="s">
        <v>23</v>
      </c>
      <c r="H3" s="39" t="s">
        <v>24</v>
      </c>
      <c r="I3" s="73" t="s">
        <v>23</v>
      </c>
      <c r="J3" s="73" t="s">
        <v>24</v>
      </c>
      <c r="K3" s="34"/>
    </row>
    <row r="4" spans="1:11" ht="38.25" x14ac:dyDescent="0.2">
      <c r="A4" s="63" t="s">
        <v>102</v>
      </c>
      <c r="B4" s="9"/>
      <c r="C4" s="359"/>
      <c r="D4" s="360"/>
      <c r="E4" s="360"/>
      <c r="F4" s="360"/>
      <c r="G4" s="360"/>
      <c r="H4" s="360"/>
      <c r="I4" s="360"/>
      <c r="J4" s="360"/>
      <c r="K4" s="361"/>
    </row>
    <row r="5" spans="1:11" ht="25.5" x14ac:dyDescent="0.2">
      <c r="A5" s="16" t="s">
        <v>10</v>
      </c>
      <c r="B5" s="13" t="s">
        <v>9</v>
      </c>
      <c r="C5" s="362"/>
      <c r="D5" s="363"/>
      <c r="E5" s="363"/>
      <c r="F5" s="363"/>
      <c r="G5" s="363"/>
      <c r="H5" s="363"/>
      <c r="I5" s="363"/>
      <c r="J5" s="363"/>
      <c r="K5" s="364"/>
    </row>
    <row r="6" spans="1:11" x14ac:dyDescent="0.2">
      <c r="A6" s="18" t="s">
        <v>5</v>
      </c>
      <c r="B6" s="10" t="s">
        <v>8</v>
      </c>
      <c r="C6" s="86"/>
      <c r="D6" s="86"/>
      <c r="E6" s="86"/>
      <c r="F6" s="86"/>
      <c r="G6" s="86"/>
      <c r="H6" s="86"/>
      <c r="I6" s="83"/>
      <c r="J6" s="87"/>
      <c r="K6" s="85">
        <f>SUM(C6:J6)</f>
        <v>0</v>
      </c>
    </row>
    <row r="7" spans="1:11" x14ac:dyDescent="0.2">
      <c r="A7" s="18" t="s">
        <v>11</v>
      </c>
      <c r="B7" s="12" t="s">
        <v>6</v>
      </c>
      <c r="C7" s="86"/>
      <c r="D7" s="86"/>
      <c r="E7" s="86"/>
      <c r="F7" s="86"/>
      <c r="G7" s="86"/>
      <c r="H7" s="86"/>
      <c r="I7" s="83"/>
      <c r="J7" s="87"/>
      <c r="K7" s="85">
        <f t="shared" ref="K7:K15" si="0">SUM(C7:J7)</f>
        <v>0</v>
      </c>
    </row>
    <row r="8" spans="1:11" ht="25.5" x14ac:dyDescent="0.2">
      <c r="A8" s="18" t="s">
        <v>12</v>
      </c>
      <c r="B8" s="12">
        <v>41.43</v>
      </c>
      <c r="C8" s="86"/>
      <c r="D8" s="86"/>
      <c r="E8" s="86"/>
      <c r="F8" s="86"/>
      <c r="G8" s="86"/>
      <c r="H8" s="86"/>
      <c r="I8" s="83"/>
      <c r="J8" s="87"/>
      <c r="K8" s="85">
        <f t="shared" si="0"/>
        <v>0</v>
      </c>
    </row>
    <row r="9" spans="1:11" ht="25.5" x14ac:dyDescent="0.2">
      <c r="A9" s="18" t="s">
        <v>13</v>
      </c>
      <c r="B9" s="12" t="s">
        <v>7</v>
      </c>
      <c r="C9" s="86"/>
      <c r="D9" s="86"/>
      <c r="E9" s="86"/>
      <c r="F9" s="86"/>
      <c r="G9" s="86"/>
      <c r="H9" s="86"/>
      <c r="I9" s="83"/>
      <c r="J9" s="87"/>
      <c r="K9" s="85">
        <f t="shared" si="0"/>
        <v>0</v>
      </c>
    </row>
    <row r="10" spans="1:11" ht="25.5" x14ac:dyDescent="0.2">
      <c r="A10" s="18" t="s">
        <v>14</v>
      </c>
      <c r="B10" s="12" t="s">
        <v>20</v>
      </c>
      <c r="C10" s="86"/>
      <c r="D10" s="86"/>
      <c r="E10" s="86"/>
      <c r="F10" s="86"/>
      <c r="G10" s="86"/>
      <c r="H10" s="86"/>
      <c r="I10" s="83"/>
      <c r="J10" s="87"/>
      <c r="K10" s="85">
        <f t="shared" si="0"/>
        <v>0</v>
      </c>
    </row>
    <row r="11" spans="1:11" x14ac:dyDescent="0.2">
      <c r="A11" s="18" t="s">
        <v>15</v>
      </c>
      <c r="B11" s="12">
        <v>62.65</v>
      </c>
      <c r="C11" s="86"/>
      <c r="D11" s="86"/>
      <c r="E11" s="86"/>
      <c r="F11" s="86"/>
      <c r="G11" s="86"/>
      <c r="H11" s="86"/>
      <c r="I11" s="83"/>
      <c r="J11" s="87"/>
      <c r="K11" s="85">
        <f t="shared" si="0"/>
        <v>0</v>
      </c>
    </row>
    <row r="12" spans="1:11" ht="25.5" x14ac:dyDescent="0.2">
      <c r="A12" s="18" t="s">
        <v>16</v>
      </c>
      <c r="B12" s="12">
        <v>68</v>
      </c>
      <c r="C12" s="86"/>
      <c r="D12" s="86"/>
      <c r="E12" s="86"/>
      <c r="F12" s="86"/>
      <c r="G12" s="86"/>
      <c r="H12" s="86"/>
      <c r="I12" s="83"/>
      <c r="J12" s="87"/>
      <c r="K12" s="85">
        <f t="shared" si="0"/>
        <v>0</v>
      </c>
    </row>
    <row r="13" spans="1:11" ht="25.5" x14ac:dyDescent="0.2">
      <c r="A13" s="18" t="s">
        <v>17</v>
      </c>
      <c r="B13" s="12">
        <v>74.75</v>
      </c>
      <c r="C13" s="86"/>
      <c r="D13" s="86"/>
      <c r="E13" s="86"/>
      <c r="F13" s="86"/>
      <c r="G13" s="86"/>
      <c r="H13" s="86"/>
      <c r="I13" s="83"/>
      <c r="J13" s="87"/>
      <c r="K13" s="85">
        <f t="shared" si="0"/>
        <v>0</v>
      </c>
    </row>
    <row r="14" spans="1:11" ht="25.5" x14ac:dyDescent="0.2">
      <c r="A14" s="18" t="s">
        <v>18</v>
      </c>
      <c r="B14" s="12">
        <v>77</v>
      </c>
      <c r="C14" s="86"/>
      <c r="D14" s="86"/>
      <c r="E14" s="86"/>
      <c r="F14" s="86"/>
      <c r="G14" s="86"/>
      <c r="H14" s="86"/>
      <c r="I14" s="83"/>
      <c r="J14" s="87"/>
      <c r="K14" s="85">
        <f t="shared" si="0"/>
        <v>0</v>
      </c>
    </row>
    <row r="15" spans="1:11" ht="26.25" thickBot="1" x14ac:dyDescent="0.25">
      <c r="A15" s="21" t="s">
        <v>19</v>
      </c>
      <c r="B15" s="22">
        <v>81.819999999999993</v>
      </c>
      <c r="C15" s="88"/>
      <c r="D15" s="88"/>
      <c r="E15" s="88"/>
      <c r="F15" s="88"/>
      <c r="G15" s="88">
        <v>1</v>
      </c>
      <c r="H15" s="88"/>
      <c r="I15" s="89"/>
      <c r="J15" s="90"/>
      <c r="K15" s="91">
        <f t="shared" si="0"/>
        <v>1</v>
      </c>
    </row>
    <row r="16" spans="1:11" ht="13.5" thickBot="1" x14ac:dyDescent="0.25">
      <c r="A16" s="64" t="s">
        <v>59</v>
      </c>
      <c r="B16" s="95" t="s">
        <v>58</v>
      </c>
      <c r="C16" s="65"/>
      <c r="D16" s="65"/>
      <c r="E16" s="65"/>
      <c r="F16" s="65"/>
      <c r="G16" s="65">
        <v>1</v>
      </c>
      <c r="H16" s="65"/>
      <c r="I16" s="65"/>
      <c r="J16" s="65"/>
      <c r="K16" s="66">
        <f>SUM(K6:K15)</f>
        <v>1</v>
      </c>
    </row>
    <row r="18" spans="1:2" x14ac:dyDescent="0.2">
      <c r="A18" s="4" t="s">
        <v>68</v>
      </c>
    </row>
    <row r="19" spans="1:2" x14ac:dyDescent="0.2">
      <c r="A19" s="2" t="s">
        <v>21</v>
      </c>
      <c r="B19" s="4" t="s">
        <v>22</v>
      </c>
    </row>
  </sheetData>
  <mergeCells count="7">
    <mergeCell ref="C4:K4"/>
    <mergeCell ref="C5:K5"/>
    <mergeCell ref="A1:K1"/>
    <mergeCell ref="C2:D2"/>
    <mergeCell ref="E2:F2"/>
    <mergeCell ref="G2:H2"/>
    <mergeCell ref="I2:J2"/>
  </mergeCells>
  <pageMargins left="0.7" right="0.7" top="0.75" bottom="0.75" header="0.3" footer="0.3"/>
  <pageSetup paperSize="9"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tabSelected="1" workbookViewId="0">
      <selection activeCell="C27" sqref="C27"/>
    </sheetView>
  </sheetViews>
  <sheetFormatPr defaultColWidth="9.140625"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6" ht="41.25" customHeight="1" x14ac:dyDescent="0.2">
      <c r="A1" s="492" t="s">
        <v>232</v>
      </c>
      <c r="B1" s="478"/>
      <c r="C1" s="478"/>
      <c r="D1" s="478"/>
      <c r="E1" s="480"/>
    </row>
    <row r="2" spans="1:16" s="5" customFormat="1" ht="38.25" customHeight="1" x14ac:dyDescent="0.2">
      <c r="A2" s="15" t="s">
        <v>25</v>
      </c>
      <c r="B2" s="493" t="s">
        <v>231</v>
      </c>
      <c r="C2" s="493"/>
      <c r="D2" s="137"/>
      <c r="E2" s="440" t="s">
        <v>4</v>
      </c>
    </row>
    <row r="3" spans="1:16" s="5" customFormat="1" ht="41.25" customHeight="1" x14ac:dyDescent="0.2">
      <c r="A3" s="15" t="s">
        <v>102</v>
      </c>
      <c r="B3" s="137" t="s">
        <v>4</v>
      </c>
      <c r="C3" s="7" t="s">
        <v>230</v>
      </c>
      <c r="D3" s="137" t="s">
        <v>229</v>
      </c>
      <c r="E3" s="440"/>
    </row>
    <row r="4" spans="1:16" ht="12.75" customHeight="1" x14ac:dyDescent="0.2">
      <c r="A4" s="18" t="s">
        <v>228</v>
      </c>
      <c r="B4" s="10"/>
      <c r="C4" s="11"/>
      <c r="D4" s="11">
        <v>4</v>
      </c>
      <c r="E4" s="281">
        <f>SUM(B4,D4)</f>
        <v>4</v>
      </c>
    </row>
    <row r="5" spans="1:16" ht="12.75" customHeight="1" x14ac:dyDescent="0.2">
      <c r="A5" s="18" t="s">
        <v>227</v>
      </c>
      <c r="B5" s="12"/>
      <c r="C5" s="11"/>
      <c r="D5" s="12">
        <v>53</v>
      </c>
      <c r="E5" s="281">
        <f>SUM(B5,D5)</f>
        <v>53</v>
      </c>
    </row>
    <row r="6" spans="1:16" ht="25.5" x14ac:dyDescent="0.2">
      <c r="A6" s="18" t="s">
        <v>226</v>
      </c>
      <c r="B6" s="12"/>
      <c r="C6" s="11"/>
      <c r="D6" s="12">
        <v>73</v>
      </c>
      <c r="E6" s="281">
        <f>SUM(B6,D6)</f>
        <v>73</v>
      </c>
    </row>
    <row r="7" spans="1:16" ht="38.25" x14ac:dyDescent="0.2">
      <c r="A7" s="18" t="s">
        <v>225</v>
      </c>
      <c r="B7" s="12"/>
      <c r="C7" s="11"/>
      <c r="D7" s="12">
        <v>4</v>
      </c>
      <c r="E7" s="281" t="s">
        <v>224</v>
      </c>
    </row>
    <row r="8" spans="1:16" ht="38.25" x14ac:dyDescent="0.2">
      <c r="A8" s="18" t="s">
        <v>223</v>
      </c>
      <c r="B8" s="12"/>
      <c r="C8" s="11"/>
      <c r="D8" s="12">
        <v>6</v>
      </c>
      <c r="E8" s="281">
        <f>SUM(B8,D8)</f>
        <v>6</v>
      </c>
    </row>
    <row r="9" spans="1:16" ht="13.5" thickBot="1" x14ac:dyDescent="0.25">
      <c r="A9" s="167" t="s">
        <v>222</v>
      </c>
      <c r="B9" s="280"/>
      <c r="C9" s="223"/>
      <c r="D9" s="280" t="s">
        <v>221</v>
      </c>
      <c r="E9" s="279">
        <f>SUM(B9,D9)</f>
        <v>0</v>
      </c>
    </row>
    <row r="10" spans="1:16" x14ac:dyDescent="0.2">
      <c r="A10" s="278"/>
      <c r="B10" s="277"/>
      <c r="C10" s="276"/>
      <c r="D10" s="276"/>
      <c r="E10" s="276"/>
    </row>
    <row r="11" spans="1:16" x14ac:dyDescent="0.2">
      <c r="A11" s="420" t="s">
        <v>220</v>
      </c>
      <c r="B11" s="420"/>
      <c r="C11" s="420"/>
      <c r="D11" s="420"/>
      <c r="E11" s="420"/>
    </row>
    <row r="12" spans="1:16" ht="50.25" customHeight="1" x14ac:dyDescent="0.2">
      <c r="A12" s="460" t="s">
        <v>219</v>
      </c>
      <c r="B12" s="460"/>
      <c r="C12" s="460"/>
      <c r="D12" s="460"/>
      <c r="E12" s="460"/>
    </row>
    <row r="13" spans="1:16" ht="38.25" customHeight="1" x14ac:dyDescent="0.2">
      <c r="A13" s="460" t="s">
        <v>218</v>
      </c>
      <c r="B13" s="460"/>
      <c r="C13" s="460"/>
      <c r="D13" s="460"/>
      <c r="E13" s="460"/>
    </row>
    <row r="14" spans="1:16" ht="30.75" customHeight="1" x14ac:dyDescent="0.2">
      <c r="A14" s="420" t="s">
        <v>217</v>
      </c>
      <c r="B14" s="420"/>
      <c r="C14" s="420"/>
      <c r="D14" s="420"/>
      <c r="E14" s="420"/>
      <c r="F14" s="70"/>
      <c r="G14" s="70"/>
      <c r="H14" s="70"/>
      <c r="I14" s="70"/>
      <c r="J14" s="70"/>
      <c r="K14" s="70"/>
      <c r="L14" s="70"/>
      <c r="M14" s="70"/>
      <c r="N14" s="70"/>
      <c r="O14" s="70"/>
      <c r="P14" s="40"/>
    </row>
    <row r="15" spans="1:16" ht="30" customHeight="1" x14ac:dyDescent="0.2">
      <c r="A15" s="420" t="s">
        <v>216</v>
      </c>
      <c r="B15" s="420"/>
      <c r="C15" s="420"/>
      <c r="D15" s="420"/>
      <c r="E15" s="420"/>
      <c r="F15" s="70"/>
      <c r="G15" s="70"/>
      <c r="H15" s="70"/>
      <c r="I15" s="70"/>
      <c r="J15" s="70"/>
      <c r="K15" s="70"/>
      <c r="L15" s="70"/>
      <c r="M15" s="70"/>
      <c r="N15" s="70"/>
      <c r="O15" s="70"/>
      <c r="P15" s="40"/>
    </row>
    <row r="16" spans="1:16" ht="30" customHeight="1" x14ac:dyDescent="0.2">
      <c r="A16" s="491" t="s">
        <v>215</v>
      </c>
      <c r="B16" s="491"/>
      <c r="C16" s="491"/>
      <c r="D16" s="491"/>
      <c r="E16" s="491"/>
      <c r="F16" s="46"/>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8"/>
  <sheetViews>
    <sheetView tabSelected="1" topLeftCell="A24" zoomScaleNormal="100" workbookViewId="0">
      <selection activeCell="C27" sqref="C27"/>
    </sheetView>
  </sheetViews>
  <sheetFormatPr defaultColWidth="9.140625" defaultRowHeight="12.75" x14ac:dyDescent="0.2"/>
  <cols>
    <col min="1" max="1" width="51.85546875" style="2" customWidth="1"/>
    <col min="2" max="2" width="13" style="2" bestFit="1" customWidth="1"/>
    <col min="3" max="3" width="13" style="2" customWidth="1"/>
    <col min="4" max="4" width="11.28515625" style="2" customWidth="1"/>
    <col min="5" max="8" width="15.42578125" style="2" customWidth="1"/>
    <col min="9" max="16384" width="9.140625" style="1"/>
  </cols>
  <sheetData>
    <row r="1" spans="1:10" ht="50.1" customHeight="1" x14ac:dyDescent="0.25">
      <c r="A1" s="495" t="s">
        <v>502</v>
      </c>
      <c r="B1" s="496"/>
      <c r="C1" s="496"/>
      <c r="D1" s="496"/>
      <c r="E1" s="496"/>
      <c r="F1" s="496"/>
      <c r="G1" s="496"/>
      <c r="H1" s="496"/>
      <c r="I1" s="497"/>
      <c r="J1" s="313"/>
    </row>
    <row r="2" spans="1:10" s="6" customFormat="1" ht="38.25" customHeight="1" thickBot="1" x14ac:dyDescent="0.25">
      <c r="A2" s="312" t="s">
        <v>25</v>
      </c>
      <c r="B2" s="498" t="s">
        <v>501</v>
      </c>
      <c r="C2" s="499"/>
      <c r="D2" s="500" t="s">
        <v>500</v>
      </c>
      <c r="E2" s="502" t="s">
        <v>499</v>
      </c>
      <c r="F2" s="500" t="s">
        <v>498</v>
      </c>
      <c r="G2" s="502" t="s">
        <v>497</v>
      </c>
      <c r="H2" s="500" t="s">
        <v>496</v>
      </c>
      <c r="I2" s="504" t="s">
        <v>495</v>
      </c>
    </row>
    <row r="3" spans="1:10" s="6" customFormat="1" ht="38.25" customHeight="1" x14ac:dyDescent="0.2">
      <c r="A3" s="311" t="s">
        <v>494</v>
      </c>
      <c r="B3" s="310" t="s">
        <v>46</v>
      </c>
      <c r="C3" s="309" t="s">
        <v>493</v>
      </c>
      <c r="D3" s="501"/>
      <c r="E3" s="503"/>
      <c r="F3" s="501"/>
      <c r="G3" s="503"/>
      <c r="H3" s="501"/>
      <c r="I3" s="505"/>
    </row>
    <row r="4" spans="1:10" s="6" customFormat="1" x14ac:dyDescent="0.2">
      <c r="A4" s="296" t="s">
        <v>492</v>
      </c>
      <c r="B4" s="307"/>
      <c r="C4" s="308"/>
      <c r="D4" s="305"/>
      <c r="E4" s="304"/>
      <c r="F4" s="302"/>
      <c r="G4" s="304"/>
      <c r="H4" s="302"/>
      <c r="I4" s="288">
        <f t="shared" ref="I4:I67" si="0">SUM(B4,D4:H4)</f>
        <v>0</v>
      </c>
    </row>
    <row r="5" spans="1:10" s="6" customFormat="1" x14ac:dyDescent="0.2">
      <c r="A5" s="296" t="s">
        <v>491</v>
      </c>
      <c r="B5" s="307"/>
      <c r="C5" s="306"/>
      <c r="D5" s="305"/>
      <c r="E5" s="304"/>
      <c r="F5" s="302"/>
      <c r="G5" s="303"/>
      <c r="H5" s="302"/>
      <c r="I5" s="288">
        <f t="shared" si="0"/>
        <v>0</v>
      </c>
    </row>
    <row r="6" spans="1:10" s="6" customFormat="1" x14ac:dyDescent="0.2">
      <c r="A6" s="296" t="s">
        <v>490</v>
      </c>
      <c r="B6" s="307"/>
      <c r="C6" s="306"/>
      <c r="D6" s="305"/>
      <c r="E6" s="304"/>
      <c r="F6" s="302"/>
      <c r="G6" s="303"/>
      <c r="H6" s="302"/>
      <c r="I6" s="288">
        <f t="shared" si="0"/>
        <v>0</v>
      </c>
    </row>
    <row r="7" spans="1:10" s="6" customFormat="1" x14ac:dyDescent="0.2">
      <c r="A7" s="296" t="s">
        <v>489</v>
      </c>
      <c r="B7" s="307"/>
      <c r="C7" s="306"/>
      <c r="D7" s="305"/>
      <c r="E7" s="304"/>
      <c r="F7" s="302"/>
      <c r="G7" s="303"/>
      <c r="H7" s="302"/>
      <c r="I7" s="288">
        <f t="shared" si="0"/>
        <v>0</v>
      </c>
    </row>
    <row r="8" spans="1:10" s="6" customFormat="1" x14ac:dyDescent="0.2">
      <c r="A8" s="296" t="s">
        <v>488</v>
      </c>
      <c r="B8" s="307"/>
      <c r="C8" s="306"/>
      <c r="D8" s="305"/>
      <c r="E8" s="304"/>
      <c r="F8" s="302"/>
      <c r="G8" s="303"/>
      <c r="H8" s="302"/>
      <c r="I8" s="288">
        <f t="shared" si="0"/>
        <v>0</v>
      </c>
    </row>
    <row r="9" spans="1:10" s="6" customFormat="1" x14ac:dyDescent="0.2">
      <c r="A9" s="296" t="s">
        <v>487</v>
      </c>
      <c r="B9" s="307"/>
      <c r="C9" s="306"/>
      <c r="D9" s="305"/>
      <c r="E9" s="304"/>
      <c r="F9" s="302"/>
      <c r="G9" s="303"/>
      <c r="H9" s="302"/>
      <c r="I9" s="288">
        <f t="shared" si="0"/>
        <v>0</v>
      </c>
    </row>
    <row r="10" spans="1:10" s="6" customFormat="1" x14ac:dyDescent="0.2">
      <c r="A10" s="296" t="s">
        <v>486</v>
      </c>
      <c r="B10" s="307"/>
      <c r="C10" s="306"/>
      <c r="D10" s="305"/>
      <c r="E10" s="304"/>
      <c r="F10" s="302"/>
      <c r="G10" s="303"/>
      <c r="H10" s="302"/>
      <c r="I10" s="288">
        <f t="shared" si="0"/>
        <v>0</v>
      </c>
    </row>
    <row r="11" spans="1:10" s="6" customFormat="1" x14ac:dyDescent="0.2">
      <c r="A11" s="296" t="s">
        <v>485</v>
      </c>
      <c r="B11" s="307"/>
      <c r="C11" s="306"/>
      <c r="D11" s="305"/>
      <c r="E11" s="304"/>
      <c r="F11" s="302"/>
      <c r="G11" s="303"/>
      <c r="H11" s="302"/>
      <c r="I11" s="288">
        <f t="shared" si="0"/>
        <v>0</v>
      </c>
    </row>
    <row r="12" spans="1:10" s="6" customFormat="1" x14ac:dyDescent="0.2">
      <c r="A12" s="296" t="s">
        <v>484</v>
      </c>
      <c r="B12" s="307"/>
      <c r="C12" s="306"/>
      <c r="D12" s="305"/>
      <c r="E12" s="304"/>
      <c r="F12" s="302"/>
      <c r="G12" s="303"/>
      <c r="H12" s="302"/>
      <c r="I12" s="288">
        <f t="shared" si="0"/>
        <v>0</v>
      </c>
    </row>
    <row r="13" spans="1:10" s="6" customFormat="1" x14ac:dyDescent="0.2">
      <c r="A13" s="296" t="s">
        <v>483</v>
      </c>
      <c r="B13" s="307"/>
      <c r="C13" s="306"/>
      <c r="D13" s="305"/>
      <c r="E13" s="304"/>
      <c r="F13" s="302"/>
      <c r="G13" s="303"/>
      <c r="H13" s="302"/>
      <c r="I13" s="288">
        <f t="shared" si="0"/>
        <v>0</v>
      </c>
    </row>
    <row r="14" spans="1:10" s="6" customFormat="1" x14ac:dyDescent="0.2">
      <c r="A14" s="296" t="s">
        <v>482</v>
      </c>
      <c r="B14" s="307"/>
      <c r="C14" s="306"/>
      <c r="D14" s="305"/>
      <c r="E14" s="304"/>
      <c r="F14" s="302"/>
      <c r="G14" s="303"/>
      <c r="H14" s="302"/>
      <c r="I14" s="288">
        <f t="shared" si="0"/>
        <v>0</v>
      </c>
    </row>
    <row r="15" spans="1:10" s="6" customFormat="1" x14ac:dyDescent="0.2">
      <c r="A15" s="296" t="s">
        <v>481</v>
      </c>
      <c r="B15" s="307"/>
      <c r="C15" s="306"/>
      <c r="D15" s="305"/>
      <c r="E15" s="304"/>
      <c r="F15" s="302"/>
      <c r="G15" s="303"/>
      <c r="H15" s="302"/>
      <c r="I15" s="288">
        <f t="shared" si="0"/>
        <v>0</v>
      </c>
    </row>
    <row r="16" spans="1:10" s="6" customFormat="1" x14ac:dyDescent="0.2">
      <c r="A16" s="296" t="s">
        <v>480</v>
      </c>
      <c r="B16" s="307"/>
      <c r="C16" s="306"/>
      <c r="D16" s="305"/>
      <c r="E16" s="304"/>
      <c r="F16" s="302"/>
      <c r="G16" s="303"/>
      <c r="H16" s="302"/>
      <c r="I16" s="288">
        <f t="shared" si="0"/>
        <v>0</v>
      </c>
    </row>
    <row r="17" spans="1:9" s="6" customFormat="1" x14ac:dyDescent="0.2">
      <c r="A17" s="296" t="s">
        <v>479</v>
      </c>
      <c r="B17" s="307"/>
      <c r="C17" s="306"/>
      <c r="D17" s="305"/>
      <c r="E17" s="304"/>
      <c r="F17" s="302"/>
      <c r="G17" s="303"/>
      <c r="H17" s="302"/>
      <c r="I17" s="288">
        <f t="shared" si="0"/>
        <v>0</v>
      </c>
    </row>
    <row r="18" spans="1:9" s="6" customFormat="1" x14ac:dyDescent="0.2">
      <c r="A18" s="296" t="s">
        <v>478</v>
      </c>
      <c r="B18" s="307"/>
      <c r="C18" s="306"/>
      <c r="D18" s="305"/>
      <c r="E18" s="304"/>
      <c r="F18" s="302"/>
      <c r="G18" s="303"/>
      <c r="H18" s="302"/>
      <c r="I18" s="288">
        <f t="shared" si="0"/>
        <v>0</v>
      </c>
    </row>
    <row r="19" spans="1:9" s="6" customFormat="1" x14ac:dyDescent="0.2">
      <c r="A19" s="296" t="s">
        <v>477</v>
      </c>
      <c r="B19" s="307"/>
      <c r="C19" s="306"/>
      <c r="D19" s="305"/>
      <c r="E19" s="304"/>
      <c r="F19" s="302"/>
      <c r="G19" s="303"/>
      <c r="H19" s="302"/>
      <c r="I19" s="288">
        <f t="shared" si="0"/>
        <v>0</v>
      </c>
    </row>
    <row r="20" spans="1:9" s="6" customFormat="1" x14ac:dyDescent="0.2">
      <c r="A20" s="296" t="s">
        <v>476</v>
      </c>
      <c r="B20" s="307"/>
      <c r="C20" s="306"/>
      <c r="D20" s="305"/>
      <c r="E20" s="304"/>
      <c r="F20" s="302"/>
      <c r="G20" s="303"/>
      <c r="H20" s="302"/>
      <c r="I20" s="288">
        <f t="shared" si="0"/>
        <v>0</v>
      </c>
    </row>
    <row r="21" spans="1:9" s="6" customFormat="1" x14ac:dyDescent="0.2">
      <c r="A21" s="296" t="s">
        <v>475</v>
      </c>
      <c r="B21" s="307"/>
      <c r="C21" s="306"/>
      <c r="D21" s="305"/>
      <c r="E21" s="304"/>
      <c r="F21" s="302"/>
      <c r="G21" s="303"/>
      <c r="H21" s="302"/>
      <c r="I21" s="288">
        <f t="shared" si="0"/>
        <v>0</v>
      </c>
    </row>
    <row r="22" spans="1:9" s="6" customFormat="1" x14ac:dyDescent="0.2">
      <c r="A22" s="296" t="s">
        <v>474</v>
      </c>
      <c r="B22" s="307"/>
      <c r="C22" s="306"/>
      <c r="D22" s="305"/>
      <c r="E22" s="304"/>
      <c r="F22" s="302"/>
      <c r="G22" s="303"/>
      <c r="H22" s="302"/>
      <c r="I22" s="288">
        <f t="shared" si="0"/>
        <v>0</v>
      </c>
    </row>
    <row r="23" spans="1:9" s="6" customFormat="1" x14ac:dyDescent="0.2">
      <c r="A23" s="296" t="s">
        <v>473</v>
      </c>
      <c r="B23" s="307">
        <v>1</v>
      </c>
      <c r="C23" s="306"/>
      <c r="D23" s="305"/>
      <c r="E23" s="304"/>
      <c r="F23" s="302"/>
      <c r="G23" s="303">
        <v>1</v>
      </c>
      <c r="H23" s="302"/>
      <c r="I23" s="288">
        <f t="shared" si="0"/>
        <v>2</v>
      </c>
    </row>
    <row r="24" spans="1:9" s="6" customFormat="1" x14ac:dyDescent="0.2">
      <c r="A24" s="296" t="s">
        <v>472</v>
      </c>
      <c r="B24" s="307"/>
      <c r="C24" s="306"/>
      <c r="D24" s="305"/>
      <c r="E24" s="304"/>
      <c r="F24" s="302"/>
      <c r="G24" s="303"/>
      <c r="H24" s="302"/>
      <c r="I24" s="288">
        <f t="shared" si="0"/>
        <v>0</v>
      </c>
    </row>
    <row r="25" spans="1:9" s="6" customFormat="1" x14ac:dyDescent="0.2">
      <c r="A25" s="296" t="s">
        <v>471</v>
      </c>
      <c r="B25" s="307"/>
      <c r="C25" s="306"/>
      <c r="D25" s="305"/>
      <c r="E25" s="304"/>
      <c r="F25" s="302"/>
      <c r="G25" s="303"/>
      <c r="H25" s="302"/>
      <c r="I25" s="288">
        <f t="shared" si="0"/>
        <v>0</v>
      </c>
    </row>
    <row r="26" spans="1:9" s="6" customFormat="1" x14ac:dyDescent="0.2">
      <c r="A26" s="296" t="s">
        <v>470</v>
      </c>
      <c r="B26" s="307"/>
      <c r="C26" s="306"/>
      <c r="D26" s="305"/>
      <c r="E26" s="304"/>
      <c r="F26" s="302"/>
      <c r="G26" s="303"/>
      <c r="H26" s="302"/>
      <c r="I26" s="288">
        <f t="shared" si="0"/>
        <v>0</v>
      </c>
    </row>
    <row r="27" spans="1:9" s="6" customFormat="1" x14ac:dyDescent="0.2">
      <c r="A27" s="296" t="s">
        <v>469</v>
      </c>
      <c r="B27" s="307"/>
      <c r="C27" s="306"/>
      <c r="D27" s="305"/>
      <c r="E27" s="304"/>
      <c r="F27" s="302"/>
      <c r="G27" s="303"/>
      <c r="H27" s="302"/>
      <c r="I27" s="288">
        <f t="shared" si="0"/>
        <v>0</v>
      </c>
    </row>
    <row r="28" spans="1:9" s="6" customFormat="1" x14ac:dyDescent="0.2">
      <c r="A28" s="296" t="s">
        <v>468</v>
      </c>
      <c r="B28" s="307"/>
      <c r="C28" s="306"/>
      <c r="D28" s="305"/>
      <c r="E28" s="304"/>
      <c r="F28" s="302"/>
      <c r="G28" s="303"/>
      <c r="H28" s="302"/>
      <c r="I28" s="288">
        <f t="shared" si="0"/>
        <v>0</v>
      </c>
    </row>
    <row r="29" spans="1:9" s="6" customFormat="1" x14ac:dyDescent="0.2">
      <c r="A29" s="296" t="s">
        <v>467</v>
      </c>
      <c r="B29" s="307"/>
      <c r="C29" s="306"/>
      <c r="D29" s="305"/>
      <c r="E29" s="304"/>
      <c r="F29" s="302"/>
      <c r="G29" s="303"/>
      <c r="H29" s="302"/>
      <c r="I29" s="288">
        <f t="shared" si="0"/>
        <v>0</v>
      </c>
    </row>
    <row r="30" spans="1:9" s="6" customFormat="1" x14ac:dyDescent="0.2">
      <c r="A30" s="296" t="s">
        <v>466</v>
      </c>
      <c r="B30" s="307"/>
      <c r="C30" s="306"/>
      <c r="D30" s="305"/>
      <c r="E30" s="304"/>
      <c r="F30" s="302"/>
      <c r="G30" s="303"/>
      <c r="H30" s="302"/>
      <c r="I30" s="288">
        <f t="shared" si="0"/>
        <v>0</v>
      </c>
    </row>
    <row r="31" spans="1:9" s="6" customFormat="1" x14ac:dyDescent="0.2">
      <c r="A31" s="296" t="s">
        <v>465</v>
      </c>
      <c r="B31" s="307"/>
      <c r="C31" s="306"/>
      <c r="D31" s="305"/>
      <c r="E31" s="304"/>
      <c r="F31" s="302"/>
      <c r="G31" s="303"/>
      <c r="H31" s="302"/>
      <c r="I31" s="288">
        <f t="shared" si="0"/>
        <v>0</v>
      </c>
    </row>
    <row r="32" spans="1:9" s="6" customFormat="1" x14ac:dyDescent="0.2">
      <c r="A32" s="296" t="s">
        <v>464</v>
      </c>
      <c r="B32" s="307"/>
      <c r="C32" s="306"/>
      <c r="D32" s="305"/>
      <c r="E32" s="304"/>
      <c r="F32" s="302"/>
      <c r="G32" s="303"/>
      <c r="H32" s="302"/>
      <c r="I32" s="288">
        <f t="shared" si="0"/>
        <v>0</v>
      </c>
    </row>
    <row r="33" spans="1:9" s="6" customFormat="1" x14ac:dyDescent="0.2">
      <c r="A33" s="296" t="s">
        <v>463</v>
      </c>
      <c r="B33" s="307"/>
      <c r="C33" s="306"/>
      <c r="D33" s="305"/>
      <c r="E33" s="304"/>
      <c r="F33" s="302"/>
      <c r="G33" s="303"/>
      <c r="H33" s="302"/>
      <c r="I33" s="288">
        <f t="shared" si="0"/>
        <v>0</v>
      </c>
    </row>
    <row r="34" spans="1:9" s="6" customFormat="1" x14ac:dyDescent="0.2">
      <c r="A34" s="296" t="s">
        <v>462</v>
      </c>
      <c r="B34" s="307"/>
      <c r="C34" s="306"/>
      <c r="D34" s="305"/>
      <c r="E34" s="304"/>
      <c r="F34" s="302"/>
      <c r="G34" s="303"/>
      <c r="H34" s="302"/>
      <c r="I34" s="288">
        <f t="shared" si="0"/>
        <v>0</v>
      </c>
    </row>
    <row r="35" spans="1:9" s="6" customFormat="1" x14ac:dyDescent="0.2">
      <c r="A35" s="296" t="s">
        <v>461</v>
      </c>
      <c r="B35" s="307"/>
      <c r="C35" s="306"/>
      <c r="D35" s="305"/>
      <c r="E35" s="304"/>
      <c r="F35" s="302"/>
      <c r="G35" s="303"/>
      <c r="H35" s="302"/>
      <c r="I35" s="288">
        <f t="shared" si="0"/>
        <v>0</v>
      </c>
    </row>
    <row r="36" spans="1:9" s="6" customFormat="1" x14ac:dyDescent="0.2">
      <c r="A36" s="296" t="s">
        <v>460</v>
      </c>
      <c r="B36" s="307"/>
      <c r="C36" s="306"/>
      <c r="D36" s="305"/>
      <c r="E36" s="304"/>
      <c r="F36" s="302"/>
      <c r="G36" s="303"/>
      <c r="H36" s="302"/>
      <c r="I36" s="288">
        <f t="shared" si="0"/>
        <v>0</v>
      </c>
    </row>
    <row r="37" spans="1:9" s="6" customFormat="1" x14ac:dyDescent="0.2">
      <c r="A37" s="296" t="s">
        <v>459</v>
      </c>
      <c r="B37" s="307">
        <v>1</v>
      </c>
      <c r="C37" s="306"/>
      <c r="D37" s="305"/>
      <c r="E37" s="304"/>
      <c r="F37" s="302"/>
      <c r="G37" s="303"/>
      <c r="H37" s="302"/>
      <c r="I37" s="288">
        <f t="shared" si="0"/>
        <v>1</v>
      </c>
    </row>
    <row r="38" spans="1:9" s="6" customFormat="1" x14ac:dyDescent="0.2">
      <c r="A38" s="296" t="s">
        <v>458</v>
      </c>
      <c r="B38" s="307"/>
      <c r="C38" s="306"/>
      <c r="D38" s="305"/>
      <c r="E38" s="304"/>
      <c r="F38" s="302"/>
      <c r="G38" s="303"/>
      <c r="H38" s="302"/>
      <c r="I38" s="288">
        <f t="shared" si="0"/>
        <v>0</v>
      </c>
    </row>
    <row r="39" spans="1:9" s="6" customFormat="1" x14ac:dyDescent="0.2">
      <c r="A39" s="296" t="s">
        <v>457</v>
      </c>
      <c r="B39" s="307"/>
      <c r="C39" s="306"/>
      <c r="D39" s="305"/>
      <c r="E39" s="304"/>
      <c r="F39" s="302"/>
      <c r="G39" s="303"/>
      <c r="H39" s="302"/>
      <c r="I39" s="288">
        <f t="shared" si="0"/>
        <v>0</v>
      </c>
    </row>
    <row r="40" spans="1:9" s="6" customFormat="1" x14ac:dyDescent="0.2">
      <c r="A40" s="296" t="s">
        <v>456</v>
      </c>
      <c r="B40" s="307"/>
      <c r="C40" s="306"/>
      <c r="D40" s="305"/>
      <c r="E40" s="304"/>
      <c r="F40" s="302"/>
      <c r="G40" s="303"/>
      <c r="H40" s="302"/>
      <c r="I40" s="288">
        <f t="shared" si="0"/>
        <v>0</v>
      </c>
    </row>
    <row r="41" spans="1:9" s="6" customFormat="1" x14ac:dyDescent="0.2">
      <c r="A41" s="296" t="s">
        <v>455</v>
      </c>
      <c r="B41" s="307"/>
      <c r="C41" s="306"/>
      <c r="D41" s="305"/>
      <c r="E41" s="304"/>
      <c r="F41" s="302"/>
      <c r="G41" s="303"/>
      <c r="H41" s="302"/>
      <c r="I41" s="288">
        <f t="shared" si="0"/>
        <v>0</v>
      </c>
    </row>
    <row r="42" spans="1:9" s="6" customFormat="1" x14ac:dyDescent="0.2">
      <c r="A42" s="296" t="s">
        <v>454</v>
      </c>
      <c r="B42" s="307"/>
      <c r="C42" s="306"/>
      <c r="D42" s="305"/>
      <c r="E42" s="304"/>
      <c r="F42" s="302"/>
      <c r="G42" s="303"/>
      <c r="H42" s="302"/>
      <c r="I42" s="288">
        <f t="shared" si="0"/>
        <v>0</v>
      </c>
    </row>
    <row r="43" spans="1:9" s="6" customFormat="1" x14ac:dyDescent="0.2">
      <c r="A43" s="296" t="s">
        <v>453</v>
      </c>
      <c r="B43" s="307"/>
      <c r="C43" s="306"/>
      <c r="D43" s="305"/>
      <c r="E43" s="304"/>
      <c r="F43" s="302"/>
      <c r="G43" s="303"/>
      <c r="H43" s="302"/>
      <c r="I43" s="288">
        <f t="shared" si="0"/>
        <v>0</v>
      </c>
    </row>
    <row r="44" spans="1:9" s="6" customFormat="1" x14ac:dyDescent="0.2">
      <c r="A44" s="296" t="s">
        <v>452</v>
      </c>
      <c r="B44" s="307"/>
      <c r="C44" s="306"/>
      <c r="D44" s="305"/>
      <c r="E44" s="304"/>
      <c r="F44" s="302"/>
      <c r="G44" s="303"/>
      <c r="H44" s="302"/>
      <c r="I44" s="288">
        <f t="shared" si="0"/>
        <v>0</v>
      </c>
    </row>
    <row r="45" spans="1:9" s="6" customFormat="1" x14ac:dyDescent="0.2">
      <c r="A45" s="296" t="s">
        <v>451</v>
      </c>
      <c r="B45" s="307"/>
      <c r="C45" s="306"/>
      <c r="D45" s="305"/>
      <c r="E45" s="304"/>
      <c r="F45" s="302"/>
      <c r="G45" s="303"/>
      <c r="H45" s="302"/>
      <c r="I45" s="288">
        <f t="shared" si="0"/>
        <v>0</v>
      </c>
    </row>
    <row r="46" spans="1:9" s="6" customFormat="1" x14ac:dyDescent="0.2">
      <c r="A46" s="296" t="s">
        <v>450</v>
      </c>
      <c r="B46" s="307"/>
      <c r="C46" s="306"/>
      <c r="D46" s="305"/>
      <c r="E46" s="304"/>
      <c r="F46" s="302"/>
      <c r="G46" s="303"/>
      <c r="H46" s="302"/>
      <c r="I46" s="288">
        <f t="shared" si="0"/>
        <v>0</v>
      </c>
    </row>
    <row r="47" spans="1:9" s="6" customFormat="1" x14ac:dyDescent="0.2">
      <c r="A47" s="296" t="s">
        <v>449</v>
      </c>
      <c r="B47" s="307">
        <v>1</v>
      </c>
      <c r="C47" s="306"/>
      <c r="D47" s="305">
        <v>5</v>
      </c>
      <c r="E47" s="304"/>
      <c r="F47" s="302"/>
      <c r="G47" s="303"/>
      <c r="H47" s="302"/>
      <c r="I47" s="288">
        <f t="shared" si="0"/>
        <v>6</v>
      </c>
    </row>
    <row r="48" spans="1:9" s="6" customFormat="1" x14ac:dyDescent="0.2">
      <c r="A48" s="296" t="s">
        <v>448</v>
      </c>
      <c r="B48" s="307">
        <v>1</v>
      </c>
      <c r="C48" s="306"/>
      <c r="D48" s="305">
        <v>1</v>
      </c>
      <c r="E48" s="304"/>
      <c r="F48" s="302"/>
      <c r="G48" s="303"/>
      <c r="H48" s="302"/>
      <c r="I48" s="288">
        <f t="shared" si="0"/>
        <v>2</v>
      </c>
    </row>
    <row r="49" spans="1:9" s="6" customFormat="1" x14ac:dyDescent="0.2">
      <c r="A49" s="296" t="s">
        <v>447</v>
      </c>
      <c r="B49" s="307"/>
      <c r="C49" s="306"/>
      <c r="D49" s="305"/>
      <c r="E49" s="304"/>
      <c r="F49" s="302"/>
      <c r="G49" s="303"/>
      <c r="H49" s="302"/>
      <c r="I49" s="288">
        <f t="shared" si="0"/>
        <v>0</v>
      </c>
    </row>
    <row r="50" spans="1:9" s="6" customFormat="1" x14ac:dyDescent="0.2">
      <c r="A50" s="296" t="s">
        <v>446</v>
      </c>
      <c r="B50" s="307"/>
      <c r="C50" s="306"/>
      <c r="D50" s="305"/>
      <c r="E50" s="304"/>
      <c r="F50" s="302"/>
      <c r="G50" s="303"/>
      <c r="H50" s="302"/>
      <c r="I50" s="288">
        <f t="shared" si="0"/>
        <v>0</v>
      </c>
    </row>
    <row r="51" spans="1:9" s="6" customFormat="1" x14ac:dyDescent="0.2">
      <c r="A51" s="296" t="s">
        <v>445</v>
      </c>
      <c r="B51" s="307"/>
      <c r="C51" s="306"/>
      <c r="D51" s="305"/>
      <c r="E51" s="304"/>
      <c r="F51" s="302"/>
      <c r="G51" s="303"/>
      <c r="H51" s="302"/>
      <c r="I51" s="288">
        <f t="shared" si="0"/>
        <v>0</v>
      </c>
    </row>
    <row r="52" spans="1:9" s="6" customFormat="1" x14ac:dyDescent="0.2">
      <c r="A52" s="296" t="s">
        <v>444</v>
      </c>
      <c r="B52" s="307"/>
      <c r="C52" s="306"/>
      <c r="D52" s="305"/>
      <c r="E52" s="304"/>
      <c r="F52" s="302"/>
      <c r="G52" s="303"/>
      <c r="H52" s="302"/>
      <c r="I52" s="288">
        <f t="shared" si="0"/>
        <v>0</v>
      </c>
    </row>
    <row r="53" spans="1:9" s="6" customFormat="1" x14ac:dyDescent="0.2">
      <c r="A53" s="296" t="s">
        <v>443</v>
      </c>
      <c r="B53" s="307"/>
      <c r="C53" s="306"/>
      <c r="D53" s="305"/>
      <c r="E53" s="304"/>
      <c r="F53" s="302"/>
      <c r="G53" s="303"/>
      <c r="H53" s="302"/>
      <c r="I53" s="288">
        <f t="shared" si="0"/>
        <v>0</v>
      </c>
    </row>
    <row r="54" spans="1:9" s="6" customFormat="1" x14ac:dyDescent="0.2">
      <c r="A54" s="296" t="s">
        <v>442</v>
      </c>
      <c r="B54" s="307"/>
      <c r="C54" s="306"/>
      <c r="D54" s="305"/>
      <c r="E54" s="304"/>
      <c r="F54" s="302"/>
      <c r="G54" s="303"/>
      <c r="H54" s="302"/>
      <c r="I54" s="288">
        <f t="shared" si="0"/>
        <v>0</v>
      </c>
    </row>
    <row r="55" spans="1:9" s="6" customFormat="1" x14ac:dyDescent="0.2">
      <c r="A55" s="296" t="s">
        <v>441</v>
      </c>
      <c r="B55" s="307"/>
      <c r="C55" s="306"/>
      <c r="D55" s="305"/>
      <c r="E55" s="304"/>
      <c r="F55" s="302"/>
      <c r="G55" s="303"/>
      <c r="H55" s="302"/>
      <c r="I55" s="288">
        <f t="shared" si="0"/>
        <v>0</v>
      </c>
    </row>
    <row r="56" spans="1:9" s="6" customFormat="1" x14ac:dyDescent="0.2">
      <c r="A56" s="296" t="s">
        <v>440</v>
      </c>
      <c r="B56" s="307"/>
      <c r="C56" s="306"/>
      <c r="D56" s="305"/>
      <c r="E56" s="304"/>
      <c r="F56" s="302"/>
      <c r="G56" s="303"/>
      <c r="H56" s="302"/>
      <c r="I56" s="288">
        <f t="shared" si="0"/>
        <v>0</v>
      </c>
    </row>
    <row r="57" spans="1:9" s="6" customFormat="1" x14ac:dyDescent="0.2">
      <c r="A57" s="296" t="s">
        <v>439</v>
      </c>
      <c r="B57" s="307"/>
      <c r="C57" s="306"/>
      <c r="D57" s="305"/>
      <c r="E57" s="304"/>
      <c r="F57" s="302"/>
      <c r="G57" s="303"/>
      <c r="H57" s="302"/>
      <c r="I57" s="288">
        <f t="shared" si="0"/>
        <v>0</v>
      </c>
    </row>
    <row r="58" spans="1:9" s="6" customFormat="1" x14ac:dyDescent="0.2">
      <c r="A58" s="296" t="s">
        <v>438</v>
      </c>
      <c r="B58" s="307">
        <v>1</v>
      </c>
      <c r="C58" s="306"/>
      <c r="D58" s="305">
        <v>1</v>
      </c>
      <c r="E58" s="304"/>
      <c r="F58" s="302"/>
      <c r="G58" s="303">
        <v>1</v>
      </c>
      <c r="H58" s="302"/>
      <c r="I58" s="288">
        <f t="shared" si="0"/>
        <v>3</v>
      </c>
    </row>
    <row r="59" spans="1:9" s="6" customFormat="1" x14ac:dyDescent="0.2">
      <c r="A59" s="296" t="s">
        <v>437</v>
      </c>
      <c r="B59" s="307"/>
      <c r="C59" s="306"/>
      <c r="D59" s="305"/>
      <c r="E59" s="304"/>
      <c r="F59" s="302"/>
      <c r="G59" s="303"/>
      <c r="H59" s="302"/>
      <c r="I59" s="288">
        <f t="shared" si="0"/>
        <v>0</v>
      </c>
    </row>
    <row r="60" spans="1:9" s="6" customFormat="1" x14ac:dyDescent="0.2">
      <c r="A60" s="296" t="s">
        <v>436</v>
      </c>
      <c r="B60" s="307"/>
      <c r="C60" s="306"/>
      <c r="D60" s="305"/>
      <c r="E60" s="304"/>
      <c r="F60" s="302"/>
      <c r="G60" s="303"/>
      <c r="H60" s="302"/>
      <c r="I60" s="288">
        <f t="shared" si="0"/>
        <v>0</v>
      </c>
    </row>
    <row r="61" spans="1:9" s="6" customFormat="1" x14ac:dyDescent="0.2">
      <c r="A61" s="296" t="s">
        <v>435</v>
      </c>
      <c r="B61" s="307"/>
      <c r="C61" s="306"/>
      <c r="D61" s="305"/>
      <c r="E61" s="304"/>
      <c r="F61" s="302"/>
      <c r="G61" s="303"/>
      <c r="H61" s="302"/>
      <c r="I61" s="288">
        <f t="shared" si="0"/>
        <v>0</v>
      </c>
    </row>
    <row r="62" spans="1:9" s="6" customFormat="1" x14ac:dyDescent="0.2">
      <c r="A62" s="296" t="s">
        <v>434</v>
      </c>
      <c r="B62" s="307"/>
      <c r="C62" s="306"/>
      <c r="D62" s="305"/>
      <c r="E62" s="304"/>
      <c r="F62" s="302"/>
      <c r="G62" s="303"/>
      <c r="H62" s="302"/>
      <c r="I62" s="288">
        <f t="shared" si="0"/>
        <v>0</v>
      </c>
    </row>
    <row r="63" spans="1:9" s="6" customFormat="1" x14ac:dyDescent="0.2">
      <c r="A63" s="296" t="s">
        <v>433</v>
      </c>
      <c r="B63" s="307"/>
      <c r="C63" s="306"/>
      <c r="D63" s="305"/>
      <c r="E63" s="304"/>
      <c r="F63" s="302"/>
      <c r="G63" s="303"/>
      <c r="H63" s="302"/>
      <c r="I63" s="288">
        <f t="shared" si="0"/>
        <v>0</v>
      </c>
    </row>
    <row r="64" spans="1:9" s="6" customFormat="1" x14ac:dyDescent="0.2">
      <c r="A64" s="296" t="s">
        <v>432</v>
      </c>
      <c r="B64" s="307"/>
      <c r="C64" s="306"/>
      <c r="D64" s="305"/>
      <c r="E64" s="304"/>
      <c r="F64" s="302"/>
      <c r="G64" s="303"/>
      <c r="H64" s="302"/>
      <c r="I64" s="288">
        <f t="shared" si="0"/>
        <v>0</v>
      </c>
    </row>
    <row r="65" spans="1:9" s="6" customFormat="1" x14ac:dyDescent="0.2">
      <c r="A65" s="296" t="s">
        <v>431</v>
      </c>
      <c r="B65" s="307"/>
      <c r="C65" s="306"/>
      <c r="D65" s="305"/>
      <c r="E65" s="304"/>
      <c r="F65" s="302"/>
      <c r="G65" s="303"/>
      <c r="H65" s="302"/>
      <c r="I65" s="288">
        <f t="shared" si="0"/>
        <v>0</v>
      </c>
    </row>
    <row r="66" spans="1:9" s="6" customFormat="1" x14ac:dyDescent="0.2">
      <c r="A66" s="296" t="s">
        <v>430</v>
      </c>
      <c r="B66" s="307"/>
      <c r="C66" s="306"/>
      <c r="D66" s="305"/>
      <c r="E66" s="304"/>
      <c r="F66" s="302"/>
      <c r="G66" s="303"/>
      <c r="H66" s="302"/>
      <c r="I66" s="288">
        <f t="shared" si="0"/>
        <v>0</v>
      </c>
    </row>
    <row r="67" spans="1:9" s="6" customFormat="1" x14ac:dyDescent="0.2">
      <c r="A67" s="296" t="s">
        <v>429</v>
      </c>
      <c r="B67" s="307"/>
      <c r="C67" s="306"/>
      <c r="D67" s="305"/>
      <c r="E67" s="304"/>
      <c r="F67" s="302"/>
      <c r="G67" s="303"/>
      <c r="H67" s="302"/>
      <c r="I67" s="288">
        <f t="shared" si="0"/>
        <v>0</v>
      </c>
    </row>
    <row r="68" spans="1:9" s="6" customFormat="1" x14ac:dyDescent="0.2">
      <c r="A68" s="296" t="s">
        <v>428</v>
      </c>
      <c r="B68" s="307">
        <v>1</v>
      </c>
      <c r="C68" s="306">
        <v>1</v>
      </c>
      <c r="D68" s="305">
        <v>4</v>
      </c>
      <c r="E68" s="304"/>
      <c r="F68" s="302"/>
      <c r="G68" s="303"/>
      <c r="H68" s="302"/>
      <c r="I68" s="288">
        <f t="shared" ref="I68:I131" si="1">SUM(B68,D68:H68)</f>
        <v>5</v>
      </c>
    </row>
    <row r="69" spans="1:9" s="6" customFormat="1" x14ac:dyDescent="0.2">
      <c r="A69" s="296" t="s">
        <v>427</v>
      </c>
      <c r="B69" s="307"/>
      <c r="C69" s="306"/>
      <c r="D69" s="305"/>
      <c r="E69" s="304"/>
      <c r="F69" s="302"/>
      <c r="G69" s="303"/>
      <c r="H69" s="302"/>
      <c r="I69" s="288">
        <f t="shared" si="1"/>
        <v>0</v>
      </c>
    </row>
    <row r="70" spans="1:9" s="6" customFormat="1" x14ac:dyDescent="0.2">
      <c r="A70" s="296" t="s">
        <v>426</v>
      </c>
      <c r="B70" s="307"/>
      <c r="C70" s="306"/>
      <c r="D70" s="305"/>
      <c r="E70" s="304"/>
      <c r="F70" s="302"/>
      <c r="G70" s="303"/>
      <c r="H70" s="302"/>
      <c r="I70" s="288">
        <f t="shared" si="1"/>
        <v>0</v>
      </c>
    </row>
    <row r="71" spans="1:9" s="6" customFormat="1" x14ac:dyDescent="0.2">
      <c r="A71" s="296" t="s">
        <v>425</v>
      </c>
      <c r="B71" s="307"/>
      <c r="C71" s="306"/>
      <c r="D71" s="305"/>
      <c r="E71" s="304"/>
      <c r="F71" s="302"/>
      <c r="G71" s="303"/>
      <c r="H71" s="302"/>
      <c r="I71" s="288">
        <f t="shared" si="1"/>
        <v>0</v>
      </c>
    </row>
    <row r="72" spans="1:9" s="6" customFormat="1" x14ac:dyDescent="0.2">
      <c r="A72" s="296" t="s">
        <v>424</v>
      </c>
      <c r="B72" s="307"/>
      <c r="C72" s="306"/>
      <c r="D72" s="305"/>
      <c r="E72" s="304"/>
      <c r="F72" s="302"/>
      <c r="G72" s="303"/>
      <c r="H72" s="302"/>
      <c r="I72" s="288">
        <f t="shared" si="1"/>
        <v>0</v>
      </c>
    </row>
    <row r="73" spans="1:9" s="6" customFormat="1" x14ac:dyDescent="0.2">
      <c r="A73" s="296" t="s">
        <v>423</v>
      </c>
      <c r="B73" s="307"/>
      <c r="C73" s="306"/>
      <c r="D73" s="305"/>
      <c r="E73" s="304"/>
      <c r="F73" s="302"/>
      <c r="G73" s="303"/>
      <c r="H73" s="302"/>
      <c r="I73" s="288">
        <f t="shared" si="1"/>
        <v>0</v>
      </c>
    </row>
    <row r="74" spans="1:9" s="6" customFormat="1" x14ac:dyDescent="0.2">
      <c r="A74" s="296" t="s">
        <v>422</v>
      </c>
      <c r="B74" s="307"/>
      <c r="C74" s="306"/>
      <c r="D74" s="305"/>
      <c r="E74" s="304"/>
      <c r="F74" s="302"/>
      <c r="G74" s="303"/>
      <c r="H74" s="302"/>
      <c r="I74" s="288">
        <f t="shared" si="1"/>
        <v>0</v>
      </c>
    </row>
    <row r="75" spans="1:9" s="6" customFormat="1" x14ac:dyDescent="0.2">
      <c r="A75" s="296" t="s">
        <v>421</v>
      </c>
      <c r="B75" s="307"/>
      <c r="C75" s="306"/>
      <c r="D75" s="305"/>
      <c r="E75" s="304"/>
      <c r="F75" s="302"/>
      <c r="G75" s="303"/>
      <c r="H75" s="302"/>
      <c r="I75" s="288">
        <f t="shared" si="1"/>
        <v>0</v>
      </c>
    </row>
    <row r="76" spans="1:9" s="6" customFormat="1" x14ac:dyDescent="0.2">
      <c r="A76" s="296" t="s">
        <v>420</v>
      </c>
      <c r="B76" s="307"/>
      <c r="C76" s="306"/>
      <c r="D76" s="305"/>
      <c r="E76" s="304"/>
      <c r="F76" s="302"/>
      <c r="G76" s="303"/>
      <c r="H76" s="302"/>
      <c r="I76" s="288">
        <f t="shared" si="1"/>
        <v>0</v>
      </c>
    </row>
    <row r="77" spans="1:9" s="6" customFormat="1" x14ac:dyDescent="0.2">
      <c r="A77" s="296" t="s">
        <v>419</v>
      </c>
      <c r="B77" s="307"/>
      <c r="C77" s="306"/>
      <c r="D77" s="305"/>
      <c r="E77" s="304"/>
      <c r="F77" s="302"/>
      <c r="G77" s="303"/>
      <c r="H77" s="302"/>
      <c r="I77" s="288">
        <f t="shared" si="1"/>
        <v>0</v>
      </c>
    </row>
    <row r="78" spans="1:9" s="6" customFormat="1" x14ac:dyDescent="0.2">
      <c r="A78" s="296" t="s">
        <v>418</v>
      </c>
      <c r="B78" s="307"/>
      <c r="C78" s="306"/>
      <c r="D78" s="305"/>
      <c r="E78" s="304"/>
      <c r="F78" s="302"/>
      <c r="G78" s="303"/>
      <c r="H78" s="302"/>
      <c r="I78" s="288">
        <f t="shared" si="1"/>
        <v>0</v>
      </c>
    </row>
    <row r="79" spans="1:9" s="6" customFormat="1" x14ac:dyDescent="0.2">
      <c r="A79" s="296" t="s">
        <v>417</v>
      </c>
      <c r="B79" s="307"/>
      <c r="C79" s="306"/>
      <c r="D79" s="305"/>
      <c r="E79" s="304"/>
      <c r="F79" s="302"/>
      <c r="G79" s="303"/>
      <c r="H79" s="302"/>
      <c r="I79" s="288">
        <f t="shared" si="1"/>
        <v>0</v>
      </c>
    </row>
    <row r="80" spans="1:9" s="6" customFormat="1" x14ac:dyDescent="0.2">
      <c r="A80" s="296" t="s">
        <v>416</v>
      </c>
      <c r="B80" s="307"/>
      <c r="C80" s="306"/>
      <c r="D80" s="305"/>
      <c r="E80" s="304"/>
      <c r="F80" s="302"/>
      <c r="G80" s="303"/>
      <c r="H80" s="302"/>
      <c r="I80" s="288">
        <f t="shared" si="1"/>
        <v>0</v>
      </c>
    </row>
    <row r="81" spans="1:11" s="6" customFormat="1" x14ac:dyDescent="0.2">
      <c r="A81" s="296" t="s">
        <v>415</v>
      </c>
      <c r="B81" s="307">
        <v>2</v>
      </c>
      <c r="C81" s="306"/>
      <c r="D81" s="305"/>
      <c r="E81" s="304"/>
      <c r="F81" s="302"/>
      <c r="G81" s="303"/>
      <c r="H81" s="302"/>
      <c r="I81" s="288">
        <f t="shared" si="1"/>
        <v>2</v>
      </c>
    </row>
    <row r="82" spans="1:11" s="6" customFormat="1" x14ac:dyDescent="0.2">
      <c r="A82" s="296" t="s">
        <v>414</v>
      </c>
      <c r="B82" s="307"/>
      <c r="C82" s="306"/>
      <c r="D82" s="305"/>
      <c r="E82" s="304"/>
      <c r="F82" s="302"/>
      <c r="G82" s="303"/>
      <c r="H82" s="302"/>
      <c r="I82" s="288">
        <f t="shared" si="1"/>
        <v>0</v>
      </c>
    </row>
    <row r="83" spans="1:11" s="6" customFormat="1" x14ac:dyDescent="0.2">
      <c r="A83" s="296" t="s">
        <v>413</v>
      </c>
      <c r="B83" s="307"/>
      <c r="C83" s="306"/>
      <c r="D83" s="305"/>
      <c r="E83" s="304"/>
      <c r="F83" s="302"/>
      <c r="G83" s="303"/>
      <c r="H83" s="302"/>
      <c r="I83" s="288">
        <f t="shared" si="1"/>
        <v>0</v>
      </c>
    </row>
    <row r="84" spans="1:11" s="6" customFormat="1" x14ac:dyDescent="0.2">
      <c r="A84" s="296" t="s">
        <v>412</v>
      </c>
      <c r="B84" s="307"/>
      <c r="C84" s="306"/>
      <c r="D84" s="305"/>
      <c r="E84" s="304"/>
      <c r="F84" s="302"/>
      <c r="G84" s="303"/>
      <c r="H84" s="302"/>
      <c r="I84" s="288">
        <f t="shared" si="1"/>
        <v>0</v>
      </c>
    </row>
    <row r="85" spans="1:11" s="6" customFormat="1" x14ac:dyDescent="0.2">
      <c r="A85" s="296" t="s">
        <v>411</v>
      </c>
      <c r="B85" s="307"/>
      <c r="C85" s="306"/>
      <c r="D85" s="305"/>
      <c r="E85" s="304"/>
      <c r="F85" s="302"/>
      <c r="G85" s="303"/>
      <c r="H85" s="302"/>
      <c r="I85" s="288">
        <f t="shared" si="1"/>
        <v>0</v>
      </c>
    </row>
    <row r="86" spans="1:11" s="6" customFormat="1" x14ac:dyDescent="0.2">
      <c r="A86" s="296" t="s">
        <v>410</v>
      </c>
      <c r="B86" s="307"/>
      <c r="C86" s="306"/>
      <c r="D86" s="305"/>
      <c r="E86" s="304"/>
      <c r="F86" s="302"/>
      <c r="G86" s="303"/>
      <c r="H86" s="302"/>
      <c r="I86" s="288">
        <f t="shared" si="1"/>
        <v>0</v>
      </c>
    </row>
    <row r="87" spans="1:11" s="6" customFormat="1" x14ac:dyDescent="0.2">
      <c r="A87" s="296" t="s">
        <v>409</v>
      </c>
      <c r="B87" s="307">
        <v>1</v>
      </c>
      <c r="C87" s="306"/>
      <c r="D87" s="305">
        <v>1</v>
      </c>
      <c r="E87" s="304"/>
      <c r="F87" s="302"/>
      <c r="G87" s="303">
        <v>1</v>
      </c>
      <c r="H87" s="302"/>
      <c r="I87" s="288">
        <f t="shared" si="1"/>
        <v>3</v>
      </c>
    </row>
    <row r="88" spans="1:11" s="6" customFormat="1" x14ac:dyDescent="0.2">
      <c r="A88" s="296" t="s">
        <v>408</v>
      </c>
      <c r="B88" s="307"/>
      <c r="C88" s="306"/>
      <c r="D88" s="305">
        <v>3</v>
      </c>
      <c r="E88" s="304"/>
      <c r="F88" s="302"/>
      <c r="G88" s="303"/>
      <c r="H88" s="302"/>
      <c r="I88" s="288">
        <f t="shared" si="1"/>
        <v>3</v>
      </c>
    </row>
    <row r="89" spans="1:11" s="6" customFormat="1" x14ac:dyDescent="0.2">
      <c r="A89" s="296" t="s">
        <v>407</v>
      </c>
      <c r="B89" s="307">
        <v>1</v>
      </c>
      <c r="C89" s="306">
        <v>1</v>
      </c>
      <c r="D89" s="305">
        <v>2</v>
      </c>
      <c r="E89" s="304"/>
      <c r="F89" s="302"/>
      <c r="G89" s="303"/>
      <c r="H89" s="302"/>
      <c r="I89" s="288">
        <f t="shared" si="1"/>
        <v>3</v>
      </c>
    </row>
    <row r="90" spans="1:11" s="6" customFormat="1" x14ac:dyDescent="0.2">
      <c r="A90" s="296" t="s">
        <v>406</v>
      </c>
      <c r="B90" s="307"/>
      <c r="C90" s="306"/>
      <c r="D90" s="305"/>
      <c r="E90" s="304"/>
      <c r="F90" s="302"/>
      <c r="G90" s="303"/>
      <c r="H90" s="302"/>
      <c r="I90" s="288">
        <f t="shared" si="1"/>
        <v>0</v>
      </c>
    </row>
    <row r="91" spans="1:11" s="6" customFormat="1" x14ac:dyDescent="0.2">
      <c r="A91" s="296" t="s">
        <v>405</v>
      </c>
      <c r="B91" s="307">
        <v>1</v>
      </c>
      <c r="C91" s="306"/>
      <c r="D91" s="305">
        <v>6</v>
      </c>
      <c r="E91" s="304">
        <v>2</v>
      </c>
      <c r="F91" s="302"/>
      <c r="G91" s="303">
        <v>2</v>
      </c>
      <c r="H91" s="302"/>
      <c r="I91" s="288">
        <f t="shared" si="1"/>
        <v>11</v>
      </c>
    </row>
    <row r="92" spans="1:11" s="6" customFormat="1" x14ac:dyDescent="0.2">
      <c r="A92" s="296" t="s">
        <v>404</v>
      </c>
      <c r="B92" s="307"/>
      <c r="C92" s="306"/>
      <c r="D92" s="305"/>
      <c r="E92" s="304"/>
      <c r="F92" s="302"/>
      <c r="G92" s="303"/>
      <c r="H92" s="302"/>
      <c r="I92" s="288">
        <f t="shared" si="1"/>
        <v>0</v>
      </c>
      <c r="K92" s="1"/>
    </row>
    <row r="93" spans="1:11" s="6" customFormat="1" x14ac:dyDescent="0.2">
      <c r="A93" s="296" t="s">
        <v>403</v>
      </c>
      <c r="B93" s="307"/>
      <c r="C93" s="306"/>
      <c r="D93" s="305"/>
      <c r="E93" s="304"/>
      <c r="F93" s="302"/>
      <c r="G93" s="303"/>
      <c r="H93" s="302"/>
      <c r="I93" s="288">
        <f t="shared" si="1"/>
        <v>0</v>
      </c>
    </row>
    <row r="94" spans="1:11" s="6" customFormat="1" x14ac:dyDescent="0.2">
      <c r="A94" s="296" t="s">
        <v>402</v>
      </c>
      <c r="B94" s="307"/>
      <c r="C94" s="306"/>
      <c r="D94" s="305"/>
      <c r="E94" s="304"/>
      <c r="F94" s="302"/>
      <c r="G94" s="303"/>
      <c r="H94" s="302"/>
      <c r="I94" s="288">
        <f t="shared" si="1"/>
        <v>0</v>
      </c>
    </row>
    <row r="95" spans="1:11" s="6" customFormat="1" x14ac:dyDescent="0.2">
      <c r="A95" s="296" t="s">
        <v>401</v>
      </c>
      <c r="B95" s="307"/>
      <c r="C95" s="306"/>
      <c r="D95" s="305"/>
      <c r="E95" s="304"/>
      <c r="F95" s="302"/>
      <c r="G95" s="303"/>
      <c r="H95" s="302"/>
      <c r="I95" s="288">
        <f t="shared" si="1"/>
        <v>0</v>
      </c>
    </row>
    <row r="96" spans="1:11" s="6" customFormat="1" x14ac:dyDescent="0.2">
      <c r="A96" s="296" t="s">
        <v>400</v>
      </c>
      <c r="B96" s="307"/>
      <c r="C96" s="306"/>
      <c r="D96" s="305"/>
      <c r="E96" s="304"/>
      <c r="F96" s="302"/>
      <c r="G96" s="303"/>
      <c r="H96" s="302"/>
      <c r="I96" s="288">
        <f t="shared" si="1"/>
        <v>0</v>
      </c>
    </row>
    <row r="97" spans="1:9" s="6" customFormat="1" x14ac:dyDescent="0.2">
      <c r="A97" s="296" t="s">
        <v>399</v>
      </c>
      <c r="B97" s="307"/>
      <c r="C97" s="306"/>
      <c r="D97" s="305"/>
      <c r="E97" s="304"/>
      <c r="F97" s="302"/>
      <c r="G97" s="303"/>
      <c r="H97" s="302"/>
      <c r="I97" s="288">
        <f t="shared" si="1"/>
        <v>0</v>
      </c>
    </row>
    <row r="98" spans="1:9" s="6" customFormat="1" x14ac:dyDescent="0.2">
      <c r="A98" s="296" t="s">
        <v>398</v>
      </c>
      <c r="B98" s="307"/>
      <c r="C98" s="306"/>
      <c r="D98" s="305"/>
      <c r="E98" s="304"/>
      <c r="F98" s="302"/>
      <c r="G98" s="303"/>
      <c r="H98" s="302"/>
      <c r="I98" s="288">
        <f t="shared" si="1"/>
        <v>0</v>
      </c>
    </row>
    <row r="99" spans="1:9" s="6" customFormat="1" x14ac:dyDescent="0.2">
      <c r="A99" s="296" t="s">
        <v>397</v>
      </c>
      <c r="B99" s="307"/>
      <c r="C99" s="306"/>
      <c r="D99" s="305"/>
      <c r="E99" s="304"/>
      <c r="F99" s="302"/>
      <c r="G99" s="303"/>
      <c r="H99" s="302"/>
      <c r="I99" s="288">
        <f t="shared" si="1"/>
        <v>0</v>
      </c>
    </row>
    <row r="100" spans="1:9" s="6" customFormat="1" x14ac:dyDescent="0.2">
      <c r="A100" s="296" t="s">
        <v>396</v>
      </c>
      <c r="B100" s="307"/>
      <c r="C100" s="306"/>
      <c r="D100" s="305"/>
      <c r="E100" s="304"/>
      <c r="F100" s="302"/>
      <c r="G100" s="303"/>
      <c r="H100" s="302"/>
      <c r="I100" s="288">
        <f t="shared" si="1"/>
        <v>0</v>
      </c>
    </row>
    <row r="101" spans="1:9" s="6" customFormat="1" x14ac:dyDescent="0.2">
      <c r="A101" s="296" t="s">
        <v>395</v>
      </c>
      <c r="B101" s="307"/>
      <c r="C101" s="306"/>
      <c r="D101" s="305"/>
      <c r="E101" s="304"/>
      <c r="F101" s="302"/>
      <c r="G101" s="303"/>
      <c r="H101" s="302"/>
      <c r="I101" s="288">
        <f t="shared" si="1"/>
        <v>0</v>
      </c>
    </row>
    <row r="102" spans="1:9" s="6" customFormat="1" x14ac:dyDescent="0.2">
      <c r="A102" s="296" t="s">
        <v>394</v>
      </c>
      <c r="B102" s="307"/>
      <c r="C102" s="306"/>
      <c r="D102" s="305"/>
      <c r="E102" s="304"/>
      <c r="F102" s="302"/>
      <c r="G102" s="303"/>
      <c r="H102" s="302"/>
      <c r="I102" s="288">
        <f t="shared" si="1"/>
        <v>0</v>
      </c>
    </row>
    <row r="103" spans="1:9" s="6" customFormat="1" x14ac:dyDescent="0.2">
      <c r="A103" s="296" t="s">
        <v>393</v>
      </c>
      <c r="B103" s="307"/>
      <c r="C103" s="306"/>
      <c r="D103" s="305"/>
      <c r="E103" s="304"/>
      <c r="F103" s="302"/>
      <c r="G103" s="303"/>
      <c r="H103" s="302"/>
      <c r="I103" s="288">
        <f t="shared" si="1"/>
        <v>0</v>
      </c>
    </row>
    <row r="104" spans="1:9" s="6" customFormat="1" x14ac:dyDescent="0.2">
      <c r="A104" s="296" t="s">
        <v>392</v>
      </c>
      <c r="B104" s="307"/>
      <c r="C104" s="306"/>
      <c r="D104" s="305"/>
      <c r="E104" s="304"/>
      <c r="F104" s="302"/>
      <c r="G104" s="303"/>
      <c r="H104" s="302"/>
      <c r="I104" s="288">
        <f t="shared" si="1"/>
        <v>0</v>
      </c>
    </row>
    <row r="105" spans="1:9" s="6" customFormat="1" x14ac:dyDescent="0.2">
      <c r="A105" s="296" t="s">
        <v>391</v>
      </c>
      <c r="B105" s="307"/>
      <c r="C105" s="306"/>
      <c r="D105" s="305"/>
      <c r="E105" s="304"/>
      <c r="F105" s="302"/>
      <c r="G105" s="303"/>
      <c r="H105" s="302"/>
      <c r="I105" s="288">
        <f t="shared" si="1"/>
        <v>0</v>
      </c>
    </row>
    <row r="106" spans="1:9" s="6" customFormat="1" x14ac:dyDescent="0.2">
      <c r="A106" s="296" t="s">
        <v>390</v>
      </c>
      <c r="B106" s="307"/>
      <c r="C106" s="306"/>
      <c r="D106" s="305"/>
      <c r="E106" s="304"/>
      <c r="F106" s="302"/>
      <c r="G106" s="303"/>
      <c r="H106" s="302"/>
      <c r="I106" s="288">
        <f t="shared" si="1"/>
        <v>0</v>
      </c>
    </row>
    <row r="107" spans="1:9" s="6" customFormat="1" x14ac:dyDescent="0.2">
      <c r="A107" s="296" t="s">
        <v>389</v>
      </c>
      <c r="B107" s="307"/>
      <c r="C107" s="306"/>
      <c r="D107" s="305"/>
      <c r="E107" s="304"/>
      <c r="F107" s="302"/>
      <c r="G107" s="303"/>
      <c r="H107" s="302"/>
      <c r="I107" s="288">
        <f t="shared" si="1"/>
        <v>0</v>
      </c>
    </row>
    <row r="108" spans="1:9" s="6" customFormat="1" x14ac:dyDescent="0.2">
      <c r="A108" s="296" t="s">
        <v>388</v>
      </c>
      <c r="B108" s="307"/>
      <c r="C108" s="306"/>
      <c r="D108" s="305"/>
      <c r="E108" s="304"/>
      <c r="F108" s="302"/>
      <c r="G108" s="303"/>
      <c r="H108" s="302"/>
      <c r="I108" s="288">
        <f t="shared" si="1"/>
        <v>0</v>
      </c>
    </row>
    <row r="109" spans="1:9" s="6" customFormat="1" x14ac:dyDescent="0.2">
      <c r="A109" s="296" t="s">
        <v>387</v>
      </c>
      <c r="B109" s="307"/>
      <c r="C109" s="306"/>
      <c r="D109" s="305"/>
      <c r="E109" s="304"/>
      <c r="F109" s="302"/>
      <c r="G109" s="303"/>
      <c r="H109" s="302"/>
      <c r="I109" s="288">
        <f t="shared" si="1"/>
        <v>0</v>
      </c>
    </row>
    <row r="110" spans="1:9" s="6" customFormat="1" x14ac:dyDescent="0.2">
      <c r="A110" s="296" t="s">
        <v>386</v>
      </c>
      <c r="B110" s="307"/>
      <c r="C110" s="306"/>
      <c r="D110" s="305"/>
      <c r="E110" s="304"/>
      <c r="F110" s="302"/>
      <c r="G110" s="303"/>
      <c r="H110" s="302"/>
      <c r="I110" s="288">
        <f t="shared" si="1"/>
        <v>0</v>
      </c>
    </row>
    <row r="111" spans="1:9" s="6" customFormat="1" x14ac:dyDescent="0.2">
      <c r="A111" s="296" t="s">
        <v>385</v>
      </c>
      <c r="B111" s="307"/>
      <c r="C111" s="306"/>
      <c r="D111" s="305"/>
      <c r="E111" s="304"/>
      <c r="F111" s="302"/>
      <c r="G111" s="303"/>
      <c r="H111" s="302"/>
      <c r="I111" s="288">
        <f t="shared" si="1"/>
        <v>0</v>
      </c>
    </row>
    <row r="112" spans="1:9" s="6" customFormat="1" x14ac:dyDescent="0.2">
      <c r="A112" s="296" t="s">
        <v>384</v>
      </c>
      <c r="B112" s="307"/>
      <c r="C112" s="306"/>
      <c r="D112" s="305"/>
      <c r="E112" s="304"/>
      <c r="F112" s="302"/>
      <c r="G112" s="303"/>
      <c r="H112" s="302"/>
      <c r="I112" s="288">
        <f t="shared" si="1"/>
        <v>0</v>
      </c>
    </row>
    <row r="113" spans="1:9" s="6" customFormat="1" x14ac:dyDescent="0.2">
      <c r="A113" s="296" t="s">
        <v>383</v>
      </c>
      <c r="B113" s="307"/>
      <c r="C113" s="306"/>
      <c r="D113" s="305"/>
      <c r="E113" s="304"/>
      <c r="F113" s="302"/>
      <c r="G113" s="303"/>
      <c r="H113" s="302"/>
      <c r="I113" s="288">
        <f t="shared" si="1"/>
        <v>0</v>
      </c>
    </row>
    <row r="114" spans="1:9" s="6" customFormat="1" x14ac:dyDescent="0.2">
      <c r="A114" s="296" t="s">
        <v>382</v>
      </c>
      <c r="B114" s="307"/>
      <c r="C114" s="306"/>
      <c r="D114" s="305"/>
      <c r="E114" s="304"/>
      <c r="F114" s="302"/>
      <c r="G114" s="303"/>
      <c r="H114" s="302"/>
      <c r="I114" s="288">
        <f t="shared" si="1"/>
        <v>0</v>
      </c>
    </row>
    <row r="115" spans="1:9" s="6" customFormat="1" x14ac:dyDescent="0.2">
      <c r="A115" s="296" t="s">
        <v>381</v>
      </c>
      <c r="B115" s="307"/>
      <c r="C115" s="306"/>
      <c r="D115" s="305"/>
      <c r="E115" s="304"/>
      <c r="F115" s="302"/>
      <c r="G115" s="303"/>
      <c r="H115" s="302"/>
      <c r="I115" s="288">
        <f t="shared" si="1"/>
        <v>0</v>
      </c>
    </row>
    <row r="116" spans="1:9" s="6" customFormat="1" x14ac:dyDescent="0.2">
      <c r="A116" s="296" t="s">
        <v>380</v>
      </c>
      <c r="B116" s="307"/>
      <c r="C116" s="306"/>
      <c r="D116" s="305"/>
      <c r="E116" s="304"/>
      <c r="F116" s="302"/>
      <c r="G116" s="303"/>
      <c r="H116" s="302"/>
      <c r="I116" s="288">
        <f t="shared" si="1"/>
        <v>0</v>
      </c>
    </row>
    <row r="117" spans="1:9" s="6" customFormat="1" x14ac:dyDescent="0.2">
      <c r="A117" s="296" t="s">
        <v>379</v>
      </c>
      <c r="B117" s="307"/>
      <c r="C117" s="306"/>
      <c r="D117" s="305"/>
      <c r="E117" s="304"/>
      <c r="F117" s="302"/>
      <c r="G117" s="303"/>
      <c r="H117" s="302"/>
      <c r="I117" s="288">
        <f t="shared" si="1"/>
        <v>0</v>
      </c>
    </row>
    <row r="118" spans="1:9" s="6" customFormat="1" x14ac:dyDescent="0.2">
      <c r="A118" s="296" t="s">
        <v>378</v>
      </c>
      <c r="B118" s="307"/>
      <c r="C118" s="306"/>
      <c r="D118" s="305"/>
      <c r="E118" s="304"/>
      <c r="F118" s="302"/>
      <c r="G118" s="303"/>
      <c r="H118" s="302"/>
      <c r="I118" s="288">
        <f t="shared" si="1"/>
        <v>0</v>
      </c>
    </row>
    <row r="119" spans="1:9" s="6" customFormat="1" x14ac:dyDescent="0.2">
      <c r="A119" s="296" t="s">
        <v>377</v>
      </c>
      <c r="B119" s="307"/>
      <c r="C119" s="306"/>
      <c r="D119" s="305"/>
      <c r="E119" s="304"/>
      <c r="F119" s="302"/>
      <c r="G119" s="303"/>
      <c r="H119" s="302"/>
      <c r="I119" s="288">
        <f t="shared" si="1"/>
        <v>0</v>
      </c>
    </row>
    <row r="120" spans="1:9" s="6" customFormat="1" x14ac:dyDescent="0.2">
      <c r="A120" s="296" t="s">
        <v>376</v>
      </c>
      <c r="B120" s="307"/>
      <c r="C120" s="306"/>
      <c r="D120" s="305"/>
      <c r="E120" s="304"/>
      <c r="F120" s="302"/>
      <c r="G120" s="303"/>
      <c r="H120" s="302"/>
      <c r="I120" s="288">
        <f t="shared" si="1"/>
        <v>0</v>
      </c>
    </row>
    <row r="121" spans="1:9" s="6" customFormat="1" x14ac:dyDescent="0.2">
      <c r="A121" s="296" t="s">
        <v>375</v>
      </c>
      <c r="B121" s="307"/>
      <c r="C121" s="306"/>
      <c r="D121" s="305"/>
      <c r="E121" s="304"/>
      <c r="F121" s="302"/>
      <c r="G121" s="303"/>
      <c r="H121" s="302"/>
      <c r="I121" s="288">
        <f t="shared" si="1"/>
        <v>0</v>
      </c>
    </row>
    <row r="122" spans="1:9" s="6" customFormat="1" x14ac:dyDescent="0.2">
      <c r="A122" s="296" t="s">
        <v>374</v>
      </c>
      <c r="B122" s="307"/>
      <c r="C122" s="306"/>
      <c r="D122" s="305"/>
      <c r="E122" s="304"/>
      <c r="F122" s="302"/>
      <c r="G122" s="303"/>
      <c r="H122" s="302"/>
      <c r="I122" s="288">
        <f t="shared" si="1"/>
        <v>0</v>
      </c>
    </row>
    <row r="123" spans="1:9" s="6" customFormat="1" x14ac:dyDescent="0.2">
      <c r="A123" s="296" t="s">
        <v>373</v>
      </c>
      <c r="B123" s="307"/>
      <c r="C123" s="306"/>
      <c r="D123" s="305"/>
      <c r="E123" s="304"/>
      <c r="F123" s="302"/>
      <c r="G123" s="303"/>
      <c r="H123" s="302"/>
      <c r="I123" s="288">
        <f t="shared" si="1"/>
        <v>0</v>
      </c>
    </row>
    <row r="124" spans="1:9" s="6" customFormat="1" x14ac:dyDescent="0.2">
      <c r="A124" s="296" t="s">
        <v>372</v>
      </c>
      <c r="B124" s="307"/>
      <c r="C124" s="306"/>
      <c r="D124" s="305"/>
      <c r="E124" s="304"/>
      <c r="F124" s="302"/>
      <c r="G124" s="303"/>
      <c r="H124" s="302"/>
      <c r="I124" s="288">
        <f t="shared" si="1"/>
        <v>0</v>
      </c>
    </row>
    <row r="125" spans="1:9" s="6" customFormat="1" x14ac:dyDescent="0.2">
      <c r="A125" s="296" t="s">
        <v>371</v>
      </c>
      <c r="B125" s="307"/>
      <c r="C125" s="306"/>
      <c r="D125" s="305"/>
      <c r="E125" s="304"/>
      <c r="F125" s="302"/>
      <c r="G125" s="303"/>
      <c r="H125" s="302"/>
      <c r="I125" s="288">
        <f t="shared" si="1"/>
        <v>0</v>
      </c>
    </row>
    <row r="126" spans="1:9" s="6" customFormat="1" x14ac:dyDescent="0.2">
      <c r="A126" s="296" t="s">
        <v>370</v>
      </c>
      <c r="B126" s="307"/>
      <c r="C126" s="306"/>
      <c r="D126" s="305"/>
      <c r="E126" s="304"/>
      <c r="F126" s="302"/>
      <c r="G126" s="303"/>
      <c r="H126" s="302"/>
      <c r="I126" s="288">
        <f t="shared" si="1"/>
        <v>0</v>
      </c>
    </row>
    <row r="127" spans="1:9" s="6" customFormat="1" x14ac:dyDescent="0.2">
      <c r="A127" s="296" t="s">
        <v>369</v>
      </c>
      <c r="B127" s="307">
        <v>3</v>
      </c>
      <c r="C127" s="306">
        <v>1</v>
      </c>
      <c r="D127" s="305">
        <v>3</v>
      </c>
      <c r="E127" s="304"/>
      <c r="F127" s="302"/>
      <c r="G127" s="303"/>
      <c r="H127" s="302"/>
      <c r="I127" s="288">
        <f t="shared" si="1"/>
        <v>6</v>
      </c>
    </row>
    <row r="128" spans="1:9" s="6" customFormat="1" x14ac:dyDescent="0.2">
      <c r="A128" s="296" t="s">
        <v>368</v>
      </c>
      <c r="B128" s="307"/>
      <c r="C128" s="306"/>
      <c r="D128" s="305"/>
      <c r="E128" s="304"/>
      <c r="F128" s="302"/>
      <c r="G128" s="303"/>
      <c r="H128" s="302"/>
      <c r="I128" s="288">
        <f t="shared" si="1"/>
        <v>0</v>
      </c>
    </row>
    <row r="129" spans="1:9" s="6" customFormat="1" x14ac:dyDescent="0.2">
      <c r="A129" s="296" t="s">
        <v>367</v>
      </c>
      <c r="B129" s="307"/>
      <c r="C129" s="306"/>
      <c r="D129" s="305"/>
      <c r="E129" s="304"/>
      <c r="F129" s="302"/>
      <c r="G129" s="303"/>
      <c r="H129" s="302"/>
      <c r="I129" s="288">
        <f t="shared" si="1"/>
        <v>0</v>
      </c>
    </row>
    <row r="130" spans="1:9" s="6" customFormat="1" x14ac:dyDescent="0.2">
      <c r="A130" s="296" t="s">
        <v>366</v>
      </c>
      <c r="B130" s="307"/>
      <c r="C130" s="306"/>
      <c r="D130" s="305"/>
      <c r="E130" s="304"/>
      <c r="F130" s="302"/>
      <c r="G130" s="303"/>
      <c r="H130" s="302"/>
      <c r="I130" s="288">
        <f t="shared" si="1"/>
        <v>0</v>
      </c>
    </row>
    <row r="131" spans="1:9" s="6" customFormat="1" x14ac:dyDescent="0.2">
      <c r="A131" s="296" t="s">
        <v>365</v>
      </c>
      <c r="B131" s="307"/>
      <c r="C131" s="306"/>
      <c r="D131" s="305"/>
      <c r="E131" s="304"/>
      <c r="F131" s="302"/>
      <c r="G131" s="303">
        <v>1</v>
      </c>
      <c r="H131" s="302"/>
      <c r="I131" s="288">
        <f t="shared" si="1"/>
        <v>1</v>
      </c>
    </row>
    <row r="132" spans="1:9" s="6" customFormat="1" x14ac:dyDescent="0.2">
      <c r="A132" s="296" t="s">
        <v>364</v>
      </c>
      <c r="B132" s="307"/>
      <c r="C132" s="306"/>
      <c r="D132" s="305"/>
      <c r="E132" s="304"/>
      <c r="F132" s="302"/>
      <c r="G132" s="303"/>
      <c r="H132" s="302"/>
      <c r="I132" s="288">
        <f t="shared" ref="I132:I195" si="2">SUM(B132,D132:H132)</f>
        <v>0</v>
      </c>
    </row>
    <row r="133" spans="1:9" s="6" customFormat="1" x14ac:dyDescent="0.2">
      <c r="A133" s="296" t="s">
        <v>363</v>
      </c>
      <c r="B133" s="307"/>
      <c r="C133" s="306"/>
      <c r="D133" s="305"/>
      <c r="E133" s="304"/>
      <c r="F133" s="302"/>
      <c r="G133" s="303"/>
      <c r="H133" s="302"/>
      <c r="I133" s="288">
        <f t="shared" si="2"/>
        <v>0</v>
      </c>
    </row>
    <row r="134" spans="1:9" s="6" customFormat="1" x14ac:dyDescent="0.2">
      <c r="A134" s="296" t="s">
        <v>362</v>
      </c>
      <c r="B134" s="307"/>
      <c r="C134" s="306"/>
      <c r="D134" s="305"/>
      <c r="E134" s="304"/>
      <c r="F134" s="302"/>
      <c r="G134" s="303"/>
      <c r="H134" s="302"/>
      <c r="I134" s="288">
        <f t="shared" si="2"/>
        <v>0</v>
      </c>
    </row>
    <row r="135" spans="1:9" s="6" customFormat="1" x14ac:dyDescent="0.2">
      <c r="A135" s="296" t="s">
        <v>361</v>
      </c>
      <c r="B135" s="307"/>
      <c r="C135" s="306"/>
      <c r="D135" s="305"/>
      <c r="E135" s="304"/>
      <c r="F135" s="302"/>
      <c r="G135" s="303"/>
      <c r="H135" s="302"/>
      <c r="I135" s="288">
        <f t="shared" si="2"/>
        <v>0</v>
      </c>
    </row>
    <row r="136" spans="1:9" s="6" customFormat="1" x14ac:dyDescent="0.2">
      <c r="A136" s="296" t="s">
        <v>360</v>
      </c>
      <c r="B136" s="307"/>
      <c r="C136" s="306"/>
      <c r="D136" s="305"/>
      <c r="E136" s="304"/>
      <c r="F136" s="302"/>
      <c r="G136" s="303"/>
      <c r="H136" s="302"/>
      <c r="I136" s="288">
        <f t="shared" si="2"/>
        <v>0</v>
      </c>
    </row>
    <row r="137" spans="1:9" s="6" customFormat="1" x14ac:dyDescent="0.2">
      <c r="A137" s="296" t="s">
        <v>359</v>
      </c>
      <c r="B137" s="307"/>
      <c r="C137" s="306"/>
      <c r="D137" s="305"/>
      <c r="E137" s="304"/>
      <c r="F137" s="302"/>
      <c r="G137" s="303"/>
      <c r="H137" s="302"/>
      <c r="I137" s="288">
        <f t="shared" si="2"/>
        <v>0</v>
      </c>
    </row>
    <row r="138" spans="1:9" s="6" customFormat="1" x14ac:dyDescent="0.2">
      <c r="A138" s="296" t="s">
        <v>358</v>
      </c>
      <c r="B138" s="307"/>
      <c r="C138" s="306"/>
      <c r="D138" s="305"/>
      <c r="E138" s="304"/>
      <c r="F138" s="302"/>
      <c r="G138" s="303"/>
      <c r="H138" s="302"/>
      <c r="I138" s="288">
        <f t="shared" si="2"/>
        <v>0</v>
      </c>
    </row>
    <row r="139" spans="1:9" s="6" customFormat="1" x14ac:dyDescent="0.2">
      <c r="A139" s="296" t="s">
        <v>357</v>
      </c>
      <c r="B139" s="307"/>
      <c r="C139" s="306"/>
      <c r="D139" s="305"/>
      <c r="E139" s="304"/>
      <c r="F139" s="302"/>
      <c r="G139" s="303"/>
      <c r="H139" s="302"/>
      <c r="I139" s="288">
        <f t="shared" si="2"/>
        <v>0</v>
      </c>
    </row>
    <row r="140" spans="1:9" s="6" customFormat="1" x14ac:dyDescent="0.2">
      <c r="A140" s="296" t="s">
        <v>356</v>
      </c>
      <c r="B140" s="307"/>
      <c r="C140" s="306"/>
      <c r="D140" s="305"/>
      <c r="E140" s="304"/>
      <c r="F140" s="302"/>
      <c r="G140" s="303"/>
      <c r="H140" s="302"/>
      <c r="I140" s="288">
        <f t="shared" si="2"/>
        <v>0</v>
      </c>
    </row>
    <row r="141" spans="1:9" s="6" customFormat="1" x14ac:dyDescent="0.2">
      <c r="A141" s="296" t="s">
        <v>355</v>
      </c>
      <c r="B141" s="307"/>
      <c r="C141" s="306"/>
      <c r="D141" s="305"/>
      <c r="E141" s="304"/>
      <c r="F141" s="302"/>
      <c r="G141" s="303"/>
      <c r="H141" s="302"/>
      <c r="I141" s="288">
        <f t="shared" si="2"/>
        <v>0</v>
      </c>
    </row>
    <row r="142" spans="1:9" s="6" customFormat="1" x14ac:dyDescent="0.2">
      <c r="A142" s="296" t="s">
        <v>354</v>
      </c>
      <c r="B142" s="307"/>
      <c r="C142" s="306"/>
      <c r="D142" s="305"/>
      <c r="E142" s="304"/>
      <c r="F142" s="302"/>
      <c r="G142" s="303"/>
      <c r="H142" s="302"/>
      <c r="I142" s="288">
        <f t="shared" si="2"/>
        <v>0</v>
      </c>
    </row>
    <row r="143" spans="1:9" s="6" customFormat="1" x14ac:dyDescent="0.2">
      <c r="A143" s="296" t="s">
        <v>353</v>
      </c>
      <c r="B143" s="307"/>
      <c r="C143" s="306"/>
      <c r="D143" s="305"/>
      <c r="E143" s="304"/>
      <c r="F143" s="302"/>
      <c r="G143" s="303"/>
      <c r="H143" s="302"/>
      <c r="I143" s="288">
        <f t="shared" si="2"/>
        <v>0</v>
      </c>
    </row>
    <row r="144" spans="1:9" s="6" customFormat="1" x14ac:dyDescent="0.2">
      <c r="A144" s="296" t="s">
        <v>352</v>
      </c>
      <c r="B144" s="307"/>
      <c r="C144" s="306"/>
      <c r="D144" s="305"/>
      <c r="E144" s="304"/>
      <c r="F144" s="302"/>
      <c r="G144" s="303"/>
      <c r="H144" s="302"/>
      <c r="I144" s="288">
        <f t="shared" si="2"/>
        <v>0</v>
      </c>
    </row>
    <row r="145" spans="1:11" s="6" customFormat="1" x14ac:dyDescent="0.2">
      <c r="A145" s="296" t="s">
        <v>351</v>
      </c>
      <c r="B145" s="307"/>
      <c r="C145" s="306"/>
      <c r="D145" s="305"/>
      <c r="E145" s="304"/>
      <c r="F145" s="302"/>
      <c r="G145" s="303"/>
      <c r="H145" s="302"/>
      <c r="I145" s="288">
        <f t="shared" si="2"/>
        <v>0</v>
      </c>
    </row>
    <row r="146" spans="1:11" s="6" customFormat="1" x14ac:dyDescent="0.2">
      <c r="A146" s="296" t="s">
        <v>350</v>
      </c>
      <c r="B146" s="307"/>
      <c r="C146" s="306"/>
      <c r="D146" s="305"/>
      <c r="E146" s="304"/>
      <c r="F146" s="302"/>
      <c r="G146" s="303"/>
      <c r="H146" s="302"/>
      <c r="I146" s="288">
        <f t="shared" si="2"/>
        <v>0</v>
      </c>
    </row>
    <row r="147" spans="1:11" s="6" customFormat="1" x14ac:dyDescent="0.2">
      <c r="A147" s="296" t="s">
        <v>349</v>
      </c>
      <c r="B147" s="307"/>
      <c r="C147" s="306"/>
      <c r="D147" s="305"/>
      <c r="E147" s="304"/>
      <c r="F147" s="302"/>
      <c r="G147" s="303"/>
      <c r="H147" s="302"/>
      <c r="I147" s="288">
        <f t="shared" si="2"/>
        <v>0</v>
      </c>
    </row>
    <row r="148" spans="1:11" s="6" customFormat="1" x14ac:dyDescent="0.2">
      <c r="A148" s="296" t="s">
        <v>348</v>
      </c>
      <c r="B148" s="307"/>
      <c r="C148" s="306"/>
      <c r="D148" s="305"/>
      <c r="E148" s="304"/>
      <c r="F148" s="302"/>
      <c r="G148" s="303"/>
      <c r="H148" s="302"/>
      <c r="I148" s="288">
        <f t="shared" si="2"/>
        <v>0</v>
      </c>
    </row>
    <row r="149" spans="1:11" s="6" customFormat="1" x14ac:dyDescent="0.2">
      <c r="A149" s="296" t="s">
        <v>347</v>
      </c>
      <c r="B149" s="307"/>
      <c r="C149" s="306"/>
      <c r="D149" s="305"/>
      <c r="E149" s="304"/>
      <c r="F149" s="302"/>
      <c r="G149" s="303"/>
      <c r="H149" s="302"/>
      <c r="I149" s="288">
        <f t="shared" si="2"/>
        <v>0</v>
      </c>
    </row>
    <row r="150" spans="1:11" s="6" customFormat="1" x14ac:dyDescent="0.2">
      <c r="A150" s="296" t="s">
        <v>346</v>
      </c>
      <c r="B150" s="307"/>
      <c r="C150" s="306"/>
      <c r="D150" s="305"/>
      <c r="E150" s="304"/>
      <c r="F150" s="302"/>
      <c r="G150" s="303"/>
      <c r="H150" s="302"/>
      <c r="I150" s="288">
        <f t="shared" si="2"/>
        <v>0</v>
      </c>
    </row>
    <row r="151" spans="1:11" s="6" customFormat="1" x14ac:dyDescent="0.2">
      <c r="A151" s="296" t="s">
        <v>345</v>
      </c>
      <c r="B151" s="307">
        <v>5</v>
      </c>
      <c r="C151" s="306"/>
      <c r="D151" s="305">
        <v>4</v>
      </c>
      <c r="E151" s="304"/>
      <c r="F151" s="302"/>
      <c r="G151" s="303"/>
      <c r="H151" s="302"/>
      <c r="I151" s="288">
        <f t="shared" si="2"/>
        <v>9</v>
      </c>
    </row>
    <row r="152" spans="1:11" s="6" customFormat="1" x14ac:dyDescent="0.2">
      <c r="A152" s="296" t="s">
        <v>344</v>
      </c>
      <c r="B152" s="307"/>
      <c r="C152" s="306"/>
      <c r="D152" s="305">
        <v>1</v>
      </c>
      <c r="E152" s="304"/>
      <c r="F152" s="302"/>
      <c r="G152" s="303"/>
      <c r="H152" s="302"/>
      <c r="I152" s="288">
        <f t="shared" si="2"/>
        <v>1</v>
      </c>
    </row>
    <row r="153" spans="1:11" s="6" customFormat="1" x14ac:dyDescent="0.2">
      <c r="A153" s="296" t="s">
        <v>343</v>
      </c>
      <c r="B153" s="307"/>
      <c r="C153" s="306"/>
      <c r="D153" s="305"/>
      <c r="E153" s="304"/>
      <c r="F153" s="302"/>
      <c r="G153" s="303"/>
      <c r="H153" s="302"/>
      <c r="I153" s="288">
        <f t="shared" si="2"/>
        <v>0</v>
      </c>
    </row>
    <row r="154" spans="1:11" s="6" customFormat="1" x14ac:dyDescent="0.2">
      <c r="A154" s="296" t="s">
        <v>342</v>
      </c>
      <c r="B154" s="307"/>
      <c r="C154" s="306"/>
      <c r="D154" s="305"/>
      <c r="E154" s="304"/>
      <c r="F154" s="302"/>
      <c r="G154" s="303"/>
      <c r="H154" s="302"/>
      <c r="I154" s="288">
        <f t="shared" si="2"/>
        <v>0</v>
      </c>
    </row>
    <row r="155" spans="1:11" s="6" customFormat="1" x14ac:dyDescent="0.2">
      <c r="A155" s="296" t="s">
        <v>341</v>
      </c>
      <c r="B155" s="307"/>
      <c r="C155" s="306"/>
      <c r="D155" s="305"/>
      <c r="E155" s="304"/>
      <c r="F155" s="302"/>
      <c r="G155" s="303"/>
      <c r="H155" s="302"/>
      <c r="I155" s="288">
        <f t="shared" si="2"/>
        <v>0</v>
      </c>
      <c r="K155" s="1"/>
    </row>
    <row r="156" spans="1:11" s="6" customFormat="1" x14ac:dyDescent="0.2">
      <c r="A156" s="296" t="s">
        <v>340</v>
      </c>
      <c r="B156" s="307"/>
      <c r="C156" s="306"/>
      <c r="D156" s="305"/>
      <c r="E156" s="304"/>
      <c r="F156" s="302"/>
      <c r="G156" s="303"/>
      <c r="H156" s="302"/>
      <c r="I156" s="288">
        <f t="shared" si="2"/>
        <v>0</v>
      </c>
    </row>
    <row r="157" spans="1:11" s="6" customFormat="1" x14ac:dyDescent="0.2">
      <c r="A157" s="296" t="s">
        <v>339</v>
      </c>
      <c r="B157" s="307"/>
      <c r="C157" s="306"/>
      <c r="D157" s="305"/>
      <c r="E157" s="304"/>
      <c r="F157" s="302"/>
      <c r="G157" s="303"/>
      <c r="H157" s="302"/>
      <c r="I157" s="288">
        <f t="shared" si="2"/>
        <v>0</v>
      </c>
    </row>
    <row r="158" spans="1:11" s="6" customFormat="1" x14ac:dyDescent="0.2">
      <c r="A158" s="296" t="s">
        <v>338</v>
      </c>
      <c r="B158" s="307"/>
      <c r="C158" s="306"/>
      <c r="D158" s="305"/>
      <c r="E158" s="304"/>
      <c r="F158" s="302"/>
      <c r="G158" s="303"/>
      <c r="H158" s="302"/>
      <c r="I158" s="288">
        <f t="shared" si="2"/>
        <v>0</v>
      </c>
    </row>
    <row r="159" spans="1:11" s="6" customFormat="1" x14ac:dyDescent="0.2">
      <c r="A159" s="296" t="s">
        <v>337</v>
      </c>
      <c r="B159" s="307"/>
      <c r="C159" s="306"/>
      <c r="D159" s="305"/>
      <c r="E159" s="304"/>
      <c r="F159" s="302"/>
      <c r="G159" s="303"/>
      <c r="H159" s="302"/>
      <c r="I159" s="288">
        <f t="shared" si="2"/>
        <v>0</v>
      </c>
      <c r="K159" s="1"/>
    </row>
    <row r="160" spans="1:11" s="6" customFormat="1" x14ac:dyDescent="0.2">
      <c r="A160" s="296" t="s">
        <v>336</v>
      </c>
      <c r="B160" s="307"/>
      <c r="C160" s="306"/>
      <c r="D160" s="305"/>
      <c r="E160" s="304"/>
      <c r="F160" s="302"/>
      <c r="G160" s="303"/>
      <c r="H160" s="302"/>
      <c r="I160" s="288">
        <f t="shared" si="2"/>
        <v>0</v>
      </c>
    </row>
    <row r="161" spans="1:9" s="6" customFormat="1" x14ac:dyDescent="0.2">
      <c r="A161" s="296" t="s">
        <v>336</v>
      </c>
      <c r="B161" s="307"/>
      <c r="C161" s="306"/>
      <c r="D161" s="305"/>
      <c r="E161" s="304"/>
      <c r="F161" s="302"/>
      <c r="G161" s="303"/>
      <c r="H161" s="302"/>
      <c r="I161" s="288">
        <f t="shared" si="2"/>
        <v>0</v>
      </c>
    </row>
    <row r="162" spans="1:9" s="6" customFormat="1" x14ac:dyDescent="0.2">
      <c r="A162" s="296" t="s">
        <v>335</v>
      </c>
      <c r="B162" s="307"/>
      <c r="C162" s="306"/>
      <c r="D162" s="305"/>
      <c r="E162" s="304"/>
      <c r="F162" s="302"/>
      <c r="G162" s="303"/>
      <c r="H162" s="302"/>
      <c r="I162" s="288">
        <f t="shared" si="2"/>
        <v>0</v>
      </c>
    </row>
    <row r="163" spans="1:9" s="6" customFormat="1" x14ac:dyDescent="0.2">
      <c r="A163" s="296" t="s">
        <v>334</v>
      </c>
      <c r="B163" s="307">
        <v>3</v>
      </c>
      <c r="C163" s="306"/>
      <c r="D163" s="305">
        <v>2</v>
      </c>
      <c r="E163" s="304"/>
      <c r="F163" s="302"/>
      <c r="G163" s="303"/>
      <c r="H163" s="302"/>
      <c r="I163" s="288">
        <f t="shared" si="2"/>
        <v>5</v>
      </c>
    </row>
    <row r="164" spans="1:9" s="6" customFormat="1" x14ac:dyDescent="0.2">
      <c r="A164" s="296" t="s">
        <v>333</v>
      </c>
      <c r="B164" s="307"/>
      <c r="C164" s="306"/>
      <c r="D164" s="305"/>
      <c r="E164" s="304"/>
      <c r="F164" s="302"/>
      <c r="G164" s="303"/>
      <c r="H164" s="302"/>
      <c r="I164" s="288">
        <f t="shared" si="2"/>
        <v>0</v>
      </c>
    </row>
    <row r="165" spans="1:9" s="6" customFormat="1" x14ac:dyDescent="0.2">
      <c r="A165" s="296" t="s">
        <v>332</v>
      </c>
      <c r="B165" s="307">
        <v>1</v>
      </c>
      <c r="C165" s="306">
        <v>1</v>
      </c>
      <c r="D165" s="305">
        <v>2</v>
      </c>
      <c r="E165" s="304"/>
      <c r="F165" s="302"/>
      <c r="G165" s="303"/>
      <c r="H165" s="302"/>
      <c r="I165" s="288">
        <f t="shared" si="2"/>
        <v>3</v>
      </c>
    </row>
    <row r="166" spans="1:9" s="6" customFormat="1" x14ac:dyDescent="0.2">
      <c r="A166" s="296" t="s">
        <v>331</v>
      </c>
      <c r="B166" s="307"/>
      <c r="C166" s="306"/>
      <c r="D166" s="305"/>
      <c r="E166" s="304"/>
      <c r="F166" s="302"/>
      <c r="G166" s="303"/>
      <c r="H166" s="302"/>
      <c r="I166" s="288">
        <f t="shared" si="2"/>
        <v>0</v>
      </c>
    </row>
    <row r="167" spans="1:9" s="6" customFormat="1" x14ac:dyDescent="0.2">
      <c r="A167" s="296" t="s">
        <v>330</v>
      </c>
      <c r="B167" s="307">
        <v>2</v>
      </c>
      <c r="C167" s="306">
        <v>2</v>
      </c>
      <c r="D167" s="305"/>
      <c r="E167" s="304"/>
      <c r="F167" s="302">
        <v>2</v>
      </c>
      <c r="G167" s="303"/>
      <c r="H167" s="302"/>
      <c r="I167" s="288">
        <f t="shared" si="2"/>
        <v>4</v>
      </c>
    </row>
    <row r="168" spans="1:9" s="6" customFormat="1" x14ac:dyDescent="0.2">
      <c r="A168" s="296" t="s">
        <v>329</v>
      </c>
      <c r="B168" s="307"/>
      <c r="C168" s="306"/>
      <c r="D168" s="305"/>
      <c r="E168" s="304"/>
      <c r="F168" s="302"/>
      <c r="G168" s="303"/>
      <c r="H168" s="302"/>
      <c r="I168" s="288">
        <f t="shared" si="2"/>
        <v>0</v>
      </c>
    </row>
    <row r="169" spans="1:9" s="6" customFormat="1" x14ac:dyDescent="0.2">
      <c r="A169" s="296" t="s">
        <v>328</v>
      </c>
      <c r="B169" s="307">
        <v>4</v>
      </c>
      <c r="C169" s="306">
        <v>1</v>
      </c>
      <c r="D169" s="305">
        <v>1</v>
      </c>
      <c r="E169" s="304"/>
      <c r="F169" s="302"/>
      <c r="G169" s="303"/>
      <c r="H169" s="302"/>
      <c r="I169" s="288">
        <f t="shared" si="2"/>
        <v>5</v>
      </c>
    </row>
    <row r="170" spans="1:9" s="6" customFormat="1" x14ac:dyDescent="0.2">
      <c r="A170" s="296" t="s">
        <v>327</v>
      </c>
      <c r="B170" s="307"/>
      <c r="C170" s="306"/>
      <c r="D170" s="305"/>
      <c r="E170" s="304"/>
      <c r="F170" s="302"/>
      <c r="G170" s="303"/>
      <c r="H170" s="302"/>
      <c r="I170" s="288">
        <f t="shared" si="2"/>
        <v>0</v>
      </c>
    </row>
    <row r="171" spans="1:9" s="6" customFormat="1" x14ac:dyDescent="0.2">
      <c r="A171" s="296" t="s">
        <v>326</v>
      </c>
      <c r="B171" s="307"/>
      <c r="C171" s="306"/>
      <c r="D171" s="305"/>
      <c r="E171" s="304"/>
      <c r="F171" s="302"/>
      <c r="G171" s="303"/>
      <c r="H171" s="302"/>
      <c r="I171" s="288">
        <f t="shared" si="2"/>
        <v>0</v>
      </c>
    </row>
    <row r="172" spans="1:9" s="6" customFormat="1" x14ac:dyDescent="0.2">
      <c r="A172" s="296" t="s">
        <v>325</v>
      </c>
      <c r="B172" s="307"/>
      <c r="C172" s="306"/>
      <c r="D172" s="305"/>
      <c r="E172" s="304"/>
      <c r="F172" s="302"/>
      <c r="G172" s="303"/>
      <c r="H172" s="302"/>
      <c r="I172" s="288">
        <f t="shared" si="2"/>
        <v>0</v>
      </c>
    </row>
    <row r="173" spans="1:9" s="6" customFormat="1" x14ac:dyDescent="0.2">
      <c r="A173" s="296" t="s">
        <v>324</v>
      </c>
      <c r="B173" s="307"/>
      <c r="C173" s="306"/>
      <c r="D173" s="305"/>
      <c r="E173" s="304"/>
      <c r="F173" s="302"/>
      <c r="G173" s="303"/>
      <c r="H173" s="302"/>
      <c r="I173" s="288">
        <f t="shared" si="2"/>
        <v>0</v>
      </c>
    </row>
    <row r="174" spans="1:9" s="6" customFormat="1" x14ac:dyDescent="0.2">
      <c r="A174" s="296" t="s">
        <v>323</v>
      </c>
      <c r="B174" s="307"/>
      <c r="C174" s="306"/>
      <c r="D174" s="305"/>
      <c r="E174" s="304"/>
      <c r="F174" s="302"/>
      <c r="G174" s="303"/>
      <c r="H174" s="302"/>
      <c r="I174" s="288">
        <f t="shared" si="2"/>
        <v>0</v>
      </c>
    </row>
    <row r="175" spans="1:9" s="6" customFormat="1" x14ac:dyDescent="0.2">
      <c r="A175" s="296" t="s">
        <v>322</v>
      </c>
      <c r="B175" s="307"/>
      <c r="C175" s="306"/>
      <c r="D175" s="305"/>
      <c r="E175" s="304"/>
      <c r="F175" s="302"/>
      <c r="G175" s="303"/>
      <c r="H175" s="302"/>
      <c r="I175" s="288">
        <f t="shared" si="2"/>
        <v>0</v>
      </c>
    </row>
    <row r="176" spans="1:9" s="6" customFormat="1" x14ac:dyDescent="0.2">
      <c r="A176" s="296" t="s">
        <v>321</v>
      </c>
      <c r="B176" s="307"/>
      <c r="C176" s="306"/>
      <c r="D176" s="305"/>
      <c r="E176" s="304"/>
      <c r="F176" s="302"/>
      <c r="G176" s="303"/>
      <c r="H176" s="302"/>
      <c r="I176" s="288">
        <f t="shared" si="2"/>
        <v>0</v>
      </c>
    </row>
    <row r="177" spans="1:9" s="6" customFormat="1" x14ac:dyDescent="0.2">
      <c r="A177" s="296" t="s">
        <v>320</v>
      </c>
      <c r="B177" s="307"/>
      <c r="C177" s="306"/>
      <c r="D177" s="305"/>
      <c r="E177" s="304"/>
      <c r="F177" s="302"/>
      <c r="G177" s="303"/>
      <c r="H177" s="302"/>
      <c r="I177" s="288">
        <f t="shared" si="2"/>
        <v>0</v>
      </c>
    </row>
    <row r="178" spans="1:9" s="6" customFormat="1" x14ac:dyDescent="0.2">
      <c r="A178" s="296" t="s">
        <v>319</v>
      </c>
      <c r="B178" s="307"/>
      <c r="C178" s="306"/>
      <c r="D178" s="305"/>
      <c r="E178" s="304"/>
      <c r="F178" s="302"/>
      <c r="G178" s="303"/>
      <c r="H178" s="302"/>
      <c r="I178" s="288">
        <f t="shared" si="2"/>
        <v>0</v>
      </c>
    </row>
    <row r="179" spans="1:9" s="6" customFormat="1" x14ac:dyDescent="0.2">
      <c r="A179" s="296" t="s">
        <v>318</v>
      </c>
      <c r="B179" s="307"/>
      <c r="C179" s="306"/>
      <c r="D179" s="305"/>
      <c r="E179" s="304"/>
      <c r="F179" s="302"/>
      <c r="G179" s="303"/>
      <c r="H179" s="302"/>
      <c r="I179" s="288">
        <f t="shared" si="2"/>
        <v>0</v>
      </c>
    </row>
    <row r="180" spans="1:9" s="6" customFormat="1" x14ac:dyDescent="0.2">
      <c r="A180" s="296" t="s">
        <v>317</v>
      </c>
      <c r="B180" s="307"/>
      <c r="C180" s="306"/>
      <c r="D180" s="305"/>
      <c r="E180" s="304"/>
      <c r="F180" s="302"/>
      <c r="G180" s="303"/>
      <c r="H180" s="302"/>
      <c r="I180" s="288">
        <f t="shared" si="2"/>
        <v>0</v>
      </c>
    </row>
    <row r="181" spans="1:9" s="6" customFormat="1" x14ac:dyDescent="0.2">
      <c r="A181" s="296" t="s">
        <v>316</v>
      </c>
      <c r="B181" s="307"/>
      <c r="C181" s="306"/>
      <c r="D181" s="305"/>
      <c r="E181" s="304"/>
      <c r="F181" s="302"/>
      <c r="G181" s="303"/>
      <c r="H181" s="302"/>
      <c r="I181" s="288">
        <f t="shared" si="2"/>
        <v>0</v>
      </c>
    </row>
    <row r="182" spans="1:9" s="6" customFormat="1" x14ac:dyDescent="0.2">
      <c r="A182" s="296" t="s">
        <v>315</v>
      </c>
      <c r="B182" s="307"/>
      <c r="C182" s="306"/>
      <c r="D182" s="305"/>
      <c r="E182" s="304"/>
      <c r="F182" s="302"/>
      <c r="G182" s="303"/>
      <c r="H182" s="302"/>
      <c r="I182" s="288">
        <f t="shared" si="2"/>
        <v>0</v>
      </c>
    </row>
    <row r="183" spans="1:9" s="6" customFormat="1" x14ac:dyDescent="0.2">
      <c r="A183" s="296" t="s">
        <v>314</v>
      </c>
      <c r="B183" s="307"/>
      <c r="C183" s="306"/>
      <c r="D183" s="305"/>
      <c r="E183" s="304"/>
      <c r="F183" s="302"/>
      <c r="G183" s="303"/>
      <c r="H183" s="302"/>
      <c r="I183" s="288">
        <f t="shared" si="2"/>
        <v>0</v>
      </c>
    </row>
    <row r="184" spans="1:9" s="6" customFormat="1" x14ac:dyDescent="0.2">
      <c r="A184" s="296" t="s">
        <v>313</v>
      </c>
      <c r="B184" s="307"/>
      <c r="C184" s="306"/>
      <c r="D184" s="305"/>
      <c r="E184" s="304"/>
      <c r="F184" s="302"/>
      <c r="G184" s="303"/>
      <c r="H184" s="302"/>
      <c r="I184" s="288">
        <f t="shared" si="2"/>
        <v>0</v>
      </c>
    </row>
    <row r="185" spans="1:9" s="6" customFormat="1" x14ac:dyDescent="0.2">
      <c r="A185" s="296" t="s">
        <v>312</v>
      </c>
      <c r="B185" s="307"/>
      <c r="C185" s="306"/>
      <c r="D185" s="305"/>
      <c r="E185" s="304"/>
      <c r="F185" s="302"/>
      <c r="G185" s="303"/>
      <c r="H185" s="302"/>
      <c r="I185" s="288">
        <f t="shared" si="2"/>
        <v>0</v>
      </c>
    </row>
    <row r="186" spans="1:9" s="6" customFormat="1" x14ac:dyDescent="0.2">
      <c r="A186" s="296" t="s">
        <v>311</v>
      </c>
      <c r="B186" s="307"/>
      <c r="C186" s="306"/>
      <c r="D186" s="305"/>
      <c r="E186" s="304"/>
      <c r="F186" s="302"/>
      <c r="G186" s="303"/>
      <c r="H186" s="302"/>
      <c r="I186" s="288">
        <f t="shared" si="2"/>
        <v>0</v>
      </c>
    </row>
    <row r="187" spans="1:9" s="6" customFormat="1" x14ac:dyDescent="0.2">
      <c r="A187" s="296" t="s">
        <v>310</v>
      </c>
      <c r="B187" s="307"/>
      <c r="C187" s="306"/>
      <c r="D187" s="305"/>
      <c r="E187" s="304"/>
      <c r="F187" s="302"/>
      <c r="G187" s="303"/>
      <c r="H187" s="302"/>
      <c r="I187" s="288">
        <f t="shared" si="2"/>
        <v>0</v>
      </c>
    </row>
    <row r="188" spans="1:9" s="6" customFormat="1" x14ac:dyDescent="0.2">
      <c r="A188" s="296" t="s">
        <v>309</v>
      </c>
      <c r="B188" s="307"/>
      <c r="C188" s="306"/>
      <c r="D188" s="305"/>
      <c r="E188" s="304"/>
      <c r="F188" s="302"/>
      <c r="G188" s="303"/>
      <c r="H188" s="302"/>
      <c r="I188" s="288">
        <f t="shared" si="2"/>
        <v>0</v>
      </c>
    </row>
    <row r="189" spans="1:9" s="6" customFormat="1" x14ac:dyDescent="0.2">
      <c r="A189" s="296" t="s">
        <v>308</v>
      </c>
      <c r="B189" s="307"/>
      <c r="C189" s="306"/>
      <c r="D189" s="305"/>
      <c r="E189" s="304"/>
      <c r="F189" s="302"/>
      <c r="G189" s="303"/>
      <c r="H189" s="302"/>
      <c r="I189" s="288">
        <f t="shared" si="2"/>
        <v>0</v>
      </c>
    </row>
    <row r="190" spans="1:9" s="6" customFormat="1" x14ac:dyDescent="0.2">
      <c r="A190" s="296" t="s">
        <v>307</v>
      </c>
      <c r="B190" s="307"/>
      <c r="C190" s="306"/>
      <c r="D190" s="305"/>
      <c r="E190" s="304"/>
      <c r="F190" s="302"/>
      <c r="G190" s="303"/>
      <c r="H190" s="302"/>
      <c r="I190" s="288">
        <f t="shared" si="2"/>
        <v>0</v>
      </c>
    </row>
    <row r="191" spans="1:9" s="6" customFormat="1" x14ac:dyDescent="0.2">
      <c r="A191" s="296" t="s">
        <v>306</v>
      </c>
      <c r="B191" s="307">
        <v>1</v>
      </c>
      <c r="C191" s="306">
        <v>1</v>
      </c>
      <c r="D191" s="305"/>
      <c r="E191" s="304"/>
      <c r="F191" s="302"/>
      <c r="G191" s="303"/>
      <c r="H191" s="302"/>
      <c r="I191" s="288">
        <f t="shared" si="2"/>
        <v>1</v>
      </c>
    </row>
    <row r="192" spans="1:9" s="6" customFormat="1" x14ac:dyDescent="0.2">
      <c r="A192" s="296" t="s">
        <v>305</v>
      </c>
      <c r="B192" s="307"/>
      <c r="C192" s="306"/>
      <c r="D192" s="305"/>
      <c r="E192" s="304"/>
      <c r="F192" s="302"/>
      <c r="G192" s="303"/>
      <c r="H192" s="302"/>
      <c r="I192" s="288">
        <f t="shared" si="2"/>
        <v>0</v>
      </c>
    </row>
    <row r="193" spans="1:9" s="6" customFormat="1" x14ac:dyDescent="0.2">
      <c r="A193" s="296" t="s">
        <v>304</v>
      </c>
      <c r="B193" s="307"/>
      <c r="C193" s="306"/>
      <c r="D193" s="305"/>
      <c r="E193" s="304"/>
      <c r="F193" s="302"/>
      <c r="G193" s="303"/>
      <c r="H193" s="302"/>
      <c r="I193" s="288">
        <f t="shared" si="2"/>
        <v>0</v>
      </c>
    </row>
    <row r="194" spans="1:9" s="6" customFormat="1" x14ac:dyDescent="0.2">
      <c r="A194" s="296" t="s">
        <v>303</v>
      </c>
      <c r="B194" s="307">
        <v>2</v>
      </c>
      <c r="C194" s="306"/>
      <c r="D194" s="305">
        <v>1</v>
      </c>
      <c r="E194" s="304"/>
      <c r="F194" s="302"/>
      <c r="G194" s="303"/>
      <c r="H194" s="302"/>
      <c r="I194" s="288">
        <f t="shared" si="2"/>
        <v>3</v>
      </c>
    </row>
    <row r="195" spans="1:9" s="6" customFormat="1" x14ac:dyDescent="0.2">
      <c r="A195" s="296" t="s">
        <v>302</v>
      </c>
      <c r="B195" s="307"/>
      <c r="C195" s="306"/>
      <c r="D195" s="305"/>
      <c r="E195" s="304"/>
      <c r="F195" s="302"/>
      <c r="G195" s="303"/>
      <c r="H195" s="302"/>
      <c r="I195" s="288">
        <f t="shared" si="2"/>
        <v>0</v>
      </c>
    </row>
    <row r="196" spans="1:9" s="6" customFormat="1" x14ac:dyDescent="0.2">
      <c r="A196" s="296" t="s">
        <v>301</v>
      </c>
      <c r="B196" s="307"/>
      <c r="C196" s="306"/>
      <c r="D196" s="305"/>
      <c r="E196" s="304"/>
      <c r="F196" s="302"/>
      <c r="G196" s="303"/>
      <c r="H196" s="302"/>
      <c r="I196" s="288">
        <f t="shared" ref="I196:I259" si="3">SUM(B196,D196:H196)</f>
        <v>0</v>
      </c>
    </row>
    <row r="197" spans="1:9" s="6" customFormat="1" x14ac:dyDescent="0.2">
      <c r="A197" s="296" t="s">
        <v>300</v>
      </c>
      <c r="B197" s="307"/>
      <c r="C197" s="306"/>
      <c r="D197" s="305"/>
      <c r="E197" s="304"/>
      <c r="F197" s="302"/>
      <c r="G197" s="303"/>
      <c r="H197" s="302"/>
      <c r="I197" s="288">
        <f t="shared" si="3"/>
        <v>0</v>
      </c>
    </row>
    <row r="198" spans="1:9" s="6" customFormat="1" x14ac:dyDescent="0.2">
      <c r="A198" s="296" t="s">
        <v>299</v>
      </c>
      <c r="B198" s="307"/>
      <c r="C198" s="306"/>
      <c r="D198" s="305"/>
      <c r="E198" s="304"/>
      <c r="F198" s="302"/>
      <c r="G198" s="303"/>
      <c r="H198" s="302"/>
      <c r="I198" s="288">
        <f t="shared" si="3"/>
        <v>0</v>
      </c>
    </row>
    <row r="199" spans="1:9" s="6" customFormat="1" x14ac:dyDescent="0.2">
      <c r="A199" s="296" t="s">
        <v>298</v>
      </c>
      <c r="B199" s="307"/>
      <c r="C199" s="306"/>
      <c r="D199" s="305"/>
      <c r="E199" s="304"/>
      <c r="F199" s="302"/>
      <c r="G199" s="303"/>
      <c r="H199" s="302"/>
      <c r="I199" s="288">
        <f t="shared" si="3"/>
        <v>0</v>
      </c>
    </row>
    <row r="200" spans="1:9" s="6" customFormat="1" x14ac:dyDescent="0.2">
      <c r="A200" s="296" t="s">
        <v>297</v>
      </c>
      <c r="B200" s="307"/>
      <c r="C200" s="306"/>
      <c r="D200" s="305">
        <v>5</v>
      </c>
      <c r="E200" s="304"/>
      <c r="F200" s="302"/>
      <c r="G200" s="303"/>
      <c r="H200" s="302"/>
      <c r="I200" s="288">
        <f t="shared" si="3"/>
        <v>5</v>
      </c>
    </row>
    <row r="201" spans="1:9" s="6" customFormat="1" x14ac:dyDescent="0.2">
      <c r="A201" s="296" t="s">
        <v>296</v>
      </c>
      <c r="B201" s="307">
        <v>2</v>
      </c>
      <c r="C201" s="306"/>
      <c r="D201" s="305">
        <v>3</v>
      </c>
      <c r="E201" s="304"/>
      <c r="F201" s="302">
        <v>1</v>
      </c>
      <c r="G201" s="303"/>
      <c r="H201" s="302"/>
      <c r="I201" s="288">
        <f t="shared" si="3"/>
        <v>6</v>
      </c>
    </row>
    <row r="202" spans="1:9" s="6" customFormat="1" x14ac:dyDescent="0.2">
      <c r="A202" s="296" t="s">
        <v>295</v>
      </c>
      <c r="B202" s="307"/>
      <c r="C202" s="306"/>
      <c r="D202" s="305"/>
      <c r="E202" s="304"/>
      <c r="F202" s="302"/>
      <c r="G202" s="303"/>
      <c r="H202" s="302"/>
      <c r="I202" s="288">
        <f t="shared" si="3"/>
        <v>0</v>
      </c>
    </row>
    <row r="203" spans="1:9" s="6" customFormat="1" x14ac:dyDescent="0.2">
      <c r="A203" s="296" t="s">
        <v>294</v>
      </c>
      <c r="B203" s="307">
        <v>5</v>
      </c>
      <c r="C203" s="306">
        <v>4</v>
      </c>
      <c r="D203" s="305">
        <v>7</v>
      </c>
      <c r="E203" s="304"/>
      <c r="F203" s="302">
        <v>2</v>
      </c>
      <c r="G203" s="303">
        <v>1</v>
      </c>
      <c r="H203" s="302"/>
      <c r="I203" s="288">
        <f t="shared" si="3"/>
        <v>15</v>
      </c>
    </row>
    <row r="204" spans="1:9" s="6" customFormat="1" x14ac:dyDescent="0.2">
      <c r="A204" s="296" t="s">
        <v>293</v>
      </c>
      <c r="B204" s="307">
        <v>2</v>
      </c>
      <c r="C204" s="306"/>
      <c r="D204" s="305">
        <v>3</v>
      </c>
      <c r="E204" s="304"/>
      <c r="F204" s="302"/>
      <c r="G204" s="303"/>
      <c r="H204" s="302"/>
      <c r="I204" s="288">
        <f t="shared" si="3"/>
        <v>5</v>
      </c>
    </row>
    <row r="205" spans="1:9" s="6" customFormat="1" x14ac:dyDescent="0.2">
      <c r="A205" s="296" t="s">
        <v>292</v>
      </c>
      <c r="B205" s="307">
        <v>1</v>
      </c>
      <c r="C205" s="306"/>
      <c r="D205" s="305">
        <v>1</v>
      </c>
      <c r="E205" s="304"/>
      <c r="F205" s="302"/>
      <c r="G205" s="303"/>
      <c r="H205" s="302"/>
      <c r="I205" s="288">
        <f t="shared" si="3"/>
        <v>2</v>
      </c>
    </row>
    <row r="206" spans="1:9" s="6" customFormat="1" x14ac:dyDescent="0.2">
      <c r="A206" s="296" t="s">
        <v>291</v>
      </c>
      <c r="B206" s="307"/>
      <c r="C206" s="306"/>
      <c r="D206" s="305"/>
      <c r="E206" s="304"/>
      <c r="F206" s="302"/>
      <c r="G206" s="303"/>
      <c r="H206" s="302"/>
      <c r="I206" s="288">
        <f t="shared" si="3"/>
        <v>0</v>
      </c>
    </row>
    <row r="207" spans="1:9" s="6" customFormat="1" x14ac:dyDescent="0.2">
      <c r="A207" s="296" t="s">
        <v>290</v>
      </c>
      <c r="B207" s="307"/>
      <c r="C207" s="306"/>
      <c r="D207" s="305"/>
      <c r="E207" s="304"/>
      <c r="F207" s="302"/>
      <c r="G207" s="303"/>
      <c r="H207" s="302"/>
      <c r="I207" s="288">
        <f t="shared" si="3"/>
        <v>0</v>
      </c>
    </row>
    <row r="208" spans="1:9" s="6" customFormat="1" x14ac:dyDescent="0.2">
      <c r="A208" s="296" t="s">
        <v>289</v>
      </c>
      <c r="B208" s="307"/>
      <c r="C208" s="306"/>
      <c r="D208" s="305"/>
      <c r="E208" s="304"/>
      <c r="F208" s="302"/>
      <c r="G208" s="303"/>
      <c r="H208" s="302"/>
      <c r="I208" s="288">
        <f t="shared" si="3"/>
        <v>0</v>
      </c>
    </row>
    <row r="209" spans="1:11" s="6" customFormat="1" x14ac:dyDescent="0.2">
      <c r="A209" s="296" t="s">
        <v>288</v>
      </c>
      <c r="B209" s="307">
        <v>5</v>
      </c>
      <c r="C209" s="306">
        <v>2</v>
      </c>
      <c r="D209" s="305">
        <v>9</v>
      </c>
      <c r="E209" s="304">
        <v>2</v>
      </c>
      <c r="F209" s="302"/>
      <c r="G209" s="303"/>
      <c r="H209" s="302"/>
      <c r="I209" s="288">
        <f t="shared" si="3"/>
        <v>16</v>
      </c>
    </row>
    <row r="210" spans="1:11" s="6" customFormat="1" x14ac:dyDescent="0.2">
      <c r="A210" s="296" t="s">
        <v>287</v>
      </c>
      <c r="B210" s="307"/>
      <c r="C210" s="306"/>
      <c r="D210" s="305"/>
      <c r="E210" s="304"/>
      <c r="F210" s="302"/>
      <c r="G210" s="303"/>
      <c r="H210" s="302"/>
      <c r="I210" s="288">
        <f t="shared" si="3"/>
        <v>0</v>
      </c>
    </row>
    <row r="211" spans="1:11" s="6" customFormat="1" x14ac:dyDescent="0.2">
      <c r="A211" s="296" t="s">
        <v>286</v>
      </c>
      <c r="B211" s="307"/>
      <c r="C211" s="306"/>
      <c r="D211" s="305"/>
      <c r="E211" s="304"/>
      <c r="F211" s="302"/>
      <c r="G211" s="303"/>
      <c r="H211" s="302"/>
      <c r="I211" s="288">
        <f t="shared" si="3"/>
        <v>0</v>
      </c>
    </row>
    <row r="212" spans="1:11" s="6" customFormat="1" x14ac:dyDescent="0.2">
      <c r="A212" s="296" t="s">
        <v>286</v>
      </c>
      <c r="B212" s="307"/>
      <c r="C212" s="306"/>
      <c r="D212" s="305"/>
      <c r="E212" s="304"/>
      <c r="F212" s="302"/>
      <c r="G212" s="303"/>
      <c r="H212" s="302"/>
      <c r="I212" s="288">
        <f t="shared" si="3"/>
        <v>0</v>
      </c>
      <c r="K212" s="1"/>
    </row>
    <row r="213" spans="1:11" s="6" customFormat="1" x14ac:dyDescent="0.2">
      <c r="A213" s="296" t="s">
        <v>285</v>
      </c>
      <c r="B213" s="307"/>
      <c r="C213" s="306"/>
      <c r="D213" s="305"/>
      <c r="E213" s="304"/>
      <c r="F213" s="302"/>
      <c r="G213" s="303"/>
      <c r="H213" s="302"/>
      <c r="I213" s="288">
        <f t="shared" si="3"/>
        <v>0</v>
      </c>
      <c r="K213" s="1"/>
    </row>
    <row r="214" spans="1:11" s="6" customFormat="1" x14ac:dyDescent="0.2">
      <c r="A214" s="296" t="s">
        <v>284</v>
      </c>
      <c r="B214" s="307"/>
      <c r="C214" s="306"/>
      <c r="D214" s="305"/>
      <c r="E214" s="304"/>
      <c r="F214" s="302"/>
      <c r="G214" s="303"/>
      <c r="H214" s="302"/>
      <c r="I214" s="288">
        <f t="shared" si="3"/>
        <v>0</v>
      </c>
    </row>
    <row r="215" spans="1:11" s="6" customFormat="1" x14ac:dyDescent="0.2">
      <c r="A215" s="296" t="s">
        <v>283</v>
      </c>
      <c r="B215" s="307">
        <v>2</v>
      </c>
      <c r="C215" s="306"/>
      <c r="D215" s="305">
        <v>3</v>
      </c>
      <c r="E215" s="304">
        <v>2</v>
      </c>
      <c r="F215" s="302">
        <v>1</v>
      </c>
      <c r="G215" s="303">
        <v>1</v>
      </c>
      <c r="H215" s="302"/>
      <c r="I215" s="288">
        <f t="shared" si="3"/>
        <v>9</v>
      </c>
    </row>
    <row r="216" spans="1:11" s="6" customFormat="1" x14ac:dyDescent="0.2">
      <c r="A216" s="296" t="s">
        <v>282</v>
      </c>
      <c r="B216" s="307"/>
      <c r="C216" s="306"/>
      <c r="D216" s="305"/>
      <c r="E216" s="304"/>
      <c r="F216" s="302"/>
      <c r="G216" s="303"/>
      <c r="H216" s="302"/>
      <c r="I216" s="288">
        <f t="shared" si="3"/>
        <v>0</v>
      </c>
    </row>
    <row r="217" spans="1:11" s="6" customFormat="1" x14ac:dyDescent="0.2">
      <c r="A217" s="296" t="s">
        <v>281</v>
      </c>
      <c r="B217" s="307"/>
      <c r="C217" s="306"/>
      <c r="D217" s="305"/>
      <c r="E217" s="304"/>
      <c r="F217" s="302"/>
      <c r="G217" s="303"/>
      <c r="H217" s="302"/>
      <c r="I217" s="288">
        <f t="shared" si="3"/>
        <v>0</v>
      </c>
    </row>
    <row r="218" spans="1:11" s="6" customFormat="1" x14ac:dyDescent="0.2">
      <c r="A218" s="296" t="s">
        <v>280</v>
      </c>
      <c r="B218" s="307"/>
      <c r="C218" s="306"/>
      <c r="D218" s="305"/>
      <c r="E218" s="304"/>
      <c r="F218" s="302"/>
      <c r="G218" s="303"/>
      <c r="H218" s="302"/>
      <c r="I218" s="288">
        <f t="shared" si="3"/>
        <v>0</v>
      </c>
    </row>
    <row r="219" spans="1:11" s="6" customFormat="1" x14ac:dyDescent="0.2">
      <c r="A219" s="296" t="s">
        <v>279</v>
      </c>
      <c r="B219" s="307"/>
      <c r="C219" s="306"/>
      <c r="D219" s="305"/>
      <c r="E219" s="304"/>
      <c r="F219" s="302"/>
      <c r="G219" s="303"/>
      <c r="H219" s="302"/>
      <c r="I219" s="288">
        <f t="shared" si="3"/>
        <v>0</v>
      </c>
    </row>
    <row r="220" spans="1:11" s="6" customFormat="1" x14ac:dyDescent="0.2">
      <c r="A220" s="296" t="s">
        <v>279</v>
      </c>
      <c r="B220" s="307"/>
      <c r="C220" s="306"/>
      <c r="D220" s="305"/>
      <c r="E220" s="304"/>
      <c r="F220" s="302"/>
      <c r="G220" s="303"/>
      <c r="H220" s="302"/>
      <c r="I220" s="288">
        <f t="shared" si="3"/>
        <v>0</v>
      </c>
    </row>
    <row r="221" spans="1:11" s="6" customFormat="1" x14ac:dyDescent="0.2">
      <c r="A221" s="296" t="s">
        <v>278</v>
      </c>
      <c r="B221" s="307"/>
      <c r="C221" s="306"/>
      <c r="D221" s="305"/>
      <c r="E221" s="304"/>
      <c r="F221" s="302"/>
      <c r="G221" s="303"/>
      <c r="H221" s="302"/>
      <c r="I221" s="288">
        <f t="shared" si="3"/>
        <v>0</v>
      </c>
    </row>
    <row r="222" spans="1:11" s="6" customFormat="1" x14ac:dyDescent="0.2">
      <c r="A222" s="296" t="s">
        <v>277</v>
      </c>
      <c r="B222" s="307"/>
      <c r="C222" s="306"/>
      <c r="D222" s="305"/>
      <c r="E222" s="304"/>
      <c r="F222" s="302"/>
      <c r="G222" s="303"/>
      <c r="H222" s="302"/>
      <c r="I222" s="288">
        <f t="shared" si="3"/>
        <v>0</v>
      </c>
    </row>
    <row r="223" spans="1:11" s="6" customFormat="1" x14ac:dyDescent="0.2">
      <c r="A223" s="296" t="s">
        <v>276</v>
      </c>
      <c r="B223" s="307"/>
      <c r="C223" s="306"/>
      <c r="D223" s="305"/>
      <c r="E223" s="304"/>
      <c r="F223" s="302"/>
      <c r="G223" s="303"/>
      <c r="H223" s="302"/>
      <c r="I223" s="288">
        <f t="shared" si="3"/>
        <v>0</v>
      </c>
    </row>
    <row r="224" spans="1:11" s="6" customFormat="1" x14ac:dyDescent="0.2">
      <c r="A224" s="296" t="s">
        <v>275</v>
      </c>
      <c r="B224" s="307"/>
      <c r="C224" s="306"/>
      <c r="D224" s="305"/>
      <c r="E224" s="304"/>
      <c r="F224" s="302"/>
      <c r="G224" s="303"/>
      <c r="H224" s="302"/>
      <c r="I224" s="288">
        <f t="shared" si="3"/>
        <v>0</v>
      </c>
    </row>
    <row r="225" spans="1:9" s="6" customFormat="1" x14ac:dyDescent="0.2">
      <c r="A225" s="296" t="s">
        <v>274</v>
      </c>
      <c r="B225" s="307"/>
      <c r="C225" s="306"/>
      <c r="D225" s="305"/>
      <c r="E225" s="304"/>
      <c r="F225" s="302"/>
      <c r="G225" s="303"/>
      <c r="H225" s="302"/>
      <c r="I225" s="288">
        <f t="shared" si="3"/>
        <v>0</v>
      </c>
    </row>
    <row r="226" spans="1:9" s="6" customFormat="1" x14ac:dyDescent="0.2">
      <c r="A226" s="296" t="s">
        <v>273</v>
      </c>
      <c r="B226" s="307"/>
      <c r="C226" s="306"/>
      <c r="D226" s="305"/>
      <c r="E226" s="304"/>
      <c r="F226" s="302"/>
      <c r="G226" s="303"/>
      <c r="H226" s="302"/>
      <c r="I226" s="288">
        <f t="shared" si="3"/>
        <v>0</v>
      </c>
    </row>
    <row r="227" spans="1:9" s="6" customFormat="1" x14ac:dyDescent="0.2">
      <c r="A227" s="296" t="s">
        <v>272</v>
      </c>
      <c r="B227" s="307"/>
      <c r="C227" s="306"/>
      <c r="D227" s="305"/>
      <c r="E227" s="304"/>
      <c r="F227" s="302"/>
      <c r="G227" s="303"/>
      <c r="H227" s="302"/>
      <c r="I227" s="288">
        <f t="shared" si="3"/>
        <v>0</v>
      </c>
    </row>
    <row r="228" spans="1:9" s="6" customFormat="1" x14ac:dyDescent="0.2">
      <c r="A228" s="296" t="s">
        <v>271</v>
      </c>
      <c r="B228" s="307"/>
      <c r="C228" s="306"/>
      <c r="D228" s="305"/>
      <c r="E228" s="304"/>
      <c r="F228" s="302"/>
      <c r="G228" s="303"/>
      <c r="H228" s="302"/>
      <c r="I228" s="288">
        <f t="shared" si="3"/>
        <v>0</v>
      </c>
    </row>
    <row r="229" spans="1:9" s="6" customFormat="1" x14ac:dyDescent="0.2">
      <c r="A229" s="296" t="s">
        <v>270</v>
      </c>
      <c r="B229" s="307"/>
      <c r="C229" s="306"/>
      <c r="D229" s="305"/>
      <c r="E229" s="304"/>
      <c r="F229" s="302"/>
      <c r="G229" s="303"/>
      <c r="H229" s="302"/>
      <c r="I229" s="288">
        <f t="shared" si="3"/>
        <v>0</v>
      </c>
    </row>
    <row r="230" spans="1:9" s="6" customFormat="1" x14ac:dyDescent="0.2">
      <c r="A230" s="296" t="s">
        <v>269</v>
      </c>
      <c r="B230" s="307">
        <v>1</v>
      </c>
      <c r="C230" s="306">
        <v>1</v>
      </c>
      <c r="D230" s="305">
        <v>4</v>
      </c>
      <c r="E230" s="304"/>
      <c r="F230" s="302"/>
      <c r="G230" s="303">
        <v>1</v>
      </c>
      <c r="H230" s="302"/>
      <c r="I230" s="288">
        <f t="shared" si="3"/>
        <v>6</v>
      </c>
    </row>
    <row r="231" spans="1:9" s="6" customFormat="1" x14ac:dyDescent="0.2">
      <c r="A231" s="296" t="s">
        <v>268</v>
      </c>
      <c r="B231" s="307"/>
      <c r="C231" s="306"/>
      <c r="D231" s="305"/>
      <c r="E231" s="304"/>
      <c r="F231" s="302"/>
      <c r="G231" s="303"/>
      <c r="H231" s="302"/>
      <c r="I231" s="288">
        <f t="shared" si="3"/>
        <v>0</v>
      </c>
    </row>
    <row r="232" spans="1:9" s="6" customFormat="1" x14ac:dyDescent="0.2">
      <c r="A232" s="296" t="s">
        <v>267</v>
      </c>
      <c r="B232" s="307"/>
      <c r="C232" s="306"/>
      <c r="D232" s="305"/>
      <c r="E232" s="304"/>
      <c r="F232" s="302"/>
      <c r="G232" s="303"/>
      <c r="H232" s="302"/>
      <c r="I232" s="288">
        <f t="shared" si="3"/>
        <v>0</v>
      </c>
    </row>
    <row r="233" spans="1:9" s="6" customFormat="1" x14ac:dyDescent="0.2">
      <c r="A233" s="296" t="s">
        <v>266</v>
      </c>
      <c r="B233" s="307">
        <v>3</v>
      </c>
      <c r="C233" s="306">
        <v>1</v>
      </c>
      <c r="D233" s="305"/>
      <c r="E233" s="304"/>
      <c r="F233" s="302"/>
      <c r="G233" s="303"/>
      <c r="H233" s="302"/>
      <c r="I233" s="288">
        <f t="shared" si="3"/>
        <v>3</v>
      </c>
    </row>
    <row r="234" spans="1:9" s="6" customFormat="1" x14ac:dyDescent="0.2">
      <c r="A234" s="296" t="s">
        <v>265</v>
      </c>
      <c r="B234" s="307"/>
      <c r="C234" s="306"/>
      <c r="D234" s="305">
        <v>1</v>
      </c>
      <c r="E234" s="304"/>
      <c r="F234" s="302"/>
      <c r="G234" s="303"/>
      <c r="H234" s="302"/>
      <c r="I234" s="288">
        <f t="shared" si="3"/>
        <v>1</v>
      </c>
    </row>
    <row r="235" spans="1:9" s="6" customFormat="1" x14ac:dyDescent="0.2">
      <c r="A235" s="296" t="s">
        <v>264</v>
      </c>
      <c r="B235" s="307"/>
      <c r="C235" s="306"/>
      <c r="D235" s="305"/>
      <c r="E235" s="304"/>
      <c r="F235" s="302"/>
      <c r="G235" s="303"/>
      <c r="H235" s="302"/>
      <c r="I235" s="288">
        <f t="shared" si="3"/>
        <v>0</v>
      </c>
    </row>
    <row r="236" spans="1:9" s="6" customFormat="1" x14ac:dyDescent="0.2">
      <c r="A236" s="296" t="s">
        <v>263</v>
      </c>
      <c r="B236" s="307"/>
      <c r="C236" s="306"/>
      <c r="D236" s="305"/>
      <c r="E236" s="304"/>
      <c r="F236" s="302"/>
      <c r="G236" s="303"/>
      <c r="H236" s="302"/>
      <c r="I236" s="288">
        <f t="shared" si="3"/>
        <v>0</v>
      </c>
    </row>
    <row r="237" spans="1:9" s="6" customFormat="1" x14ac:dyDescent="0.2">
      <c r="A237" s="296" t="s">
        <v>262</v>
      </c>
      <c r="B237" s="307"/>
      <c r="C237" s="306"/>
      <c r="D237" s="305"/>
      <c r="E237" s="304"/>
      <c r="F237" s="302"/>
      <c r="G237" s="303"/>
      <c r="H237" s="302"/>
      <c r="I237" s="288">
        <f t="shared" si="3"/>
        <v>0</v>
      </c>
    </row>
    <row r="238" spans="1:9" s="6" customFormat="1" x14ac:dyDescent="0.2">
      <c r="A238" s="296" t="s">
        <v>261</v>
      </c>
      <c r="B238" s="307"/>
      <c r="C238" s="306"/>
      <c r="D238" s="305"/>
      <c r="E238" s="304"/>
      <c r="F238" s="302"/>
      <c r="G238" s="303"/>
      <c r="H238" s="302"/>
      <c r="I238" s="288">
        <f t="shared" si="3"/>
        <v>0</v>
      </c>
    </row>
    <row r="239" spans="1:9" s="6" customFormat="1" x14ac:dyDescent="0.2">
      <c r="A239" s="296" t="s">
        <v>260</v>
      </c>
      <c r="B239" s="307"/>
      <c r="C239" s="306"/>
      <c r="D239" s="305"/>
      <c r="E239" s="304"/>
      <c r="F239" s="302"/>
      <c r="G239" s="303"/>
      <c r="H239" s="302"/>
      <c r="I239" s="288">
        <f t="shared" si="3"/>
        <v>0</v>
      </c>
    </row>
    <row r="240" spans="1:9" s="6" customFormat="1" x14ac:dyDescent="0.2">
      <c r="A240" s="296" t="s">
        <v>259</v>
      </c>
      <c r="B240" s="307"/>
      <c r="C240" s="306"/>
      <c r="D240" s="305"/>
      <c r="E240" s="304"/>
      <c r="F240" s="302"/>
      <c r="G240" s="303"/>
      <c r="H240" s="302"/>
      <c r="I240" s="288">
        <f t="shared" si="3"/>
        <v>0</v>
      </c>
    </row>
    <row r="241" spans="1:9" s="6" customFormat="1" x14ac:dyDescent="0.2">
      <c r="A241" s="296" t="s">
        <v>258</v>
      </c>
      <c r="B241" s="307"/>
      <c r="C241" s="306"/>
      <c r="D241" s="305"/>
      <c r="E241" s="304"/>
      <c r="F241" s="302"/>
      <c r="G241" s="303"/>
      <c r="H241" s="302"/>
      <c r="I241" s="288">
        <f t="shared" si="3"/>
        <v>0</v>
      </c>
    </row>
    <row r="242" spans="1:9" s="6" customFormat="1" x14ac:dyDescent="0.2">
      <c r="A242" s="296" t="s">
        <v>257</v>
      </c>
      <c r="B242" s="307"/>
      <c r="C242" s="306"/>
      <c r="D242" s="305"/>
      <c r="E242" s="304"/>
      <c r="F242" s="302"/>
      <c r="G242" s="303"/>
      <c r="H242" s="302"/>
      <c r="I242" s="288">
        <f t="shared" si="3"/>
        <v>0</v>
      </c>
    </row>
    <row r="243" spans="1:9" s="6" customFormat="1" x14ac:dyDescent="0.2">
      <c r="A243" s="296" t="s">
        <v>256</v>
      </c>
      <c r="B243" s="307"/>
      <c r="C243" s="306"/>
      <c r="D243" s="305"/>
      <c r="E243" s="304"/>
      <c r="F243" s="302"/>
      <c r="G243" s="303"/>
      <c r="H243" s="302"/>
      <c r="I243" s="288">
        <f t="shared" si="3"/>
        <v>0</v>
      </c>
    </row>
    <row r="244" spans="1:9" s="6" customFormat="1" x14ac:dyDescent="0.2">
      <c r="A244" s="296" t="s">
        <v>255</v>
      </c>
      <c r="B244" s="307"/>
      <c r="C244" s="306"/>
      <c r="D244" s="305"/>
      <c r="E244" s="304"/>
      <c r="F244" s="302"/>
      <c r="G244" s="303"/>
      <c r="H244" s="302"/>
      <c r="I244" s="288">
        <f t="shared" si="3"/>
        <v>0</v>
      </c>
    </row>
    <row r="245" spans="1:9" s="6" customFormat="1" x14ac:dyDescent="0.2">
      <c r="A245" s="296" t="s">
        <v>254</v>
      </c>
      <c r="B245" s="307"/>
      <c r="C245" s="306"/>
      <c r="D245" s="305"/>
      <c r="E245" s="304"/>
      <c r="F245" s="302"/>
      <c r="G245" s="303"/>
      <c r="H245" s="302"/>
      <c r="I245" s="288">
        <f t="shared" si="3"/>
        <v>0</v>
      </c>
    </row>
    <row r="246" spans="1:9" s="6" customFormat="1" x14ac:dyDescent="0.2">
      <c r="A246" s="296" t="s">
        <v>253</v>
      </c>
      <c r="B246" s="307"/>
      <c r="C246" s="306"/>
      <c r="D246" s="305"/>
      <c r="E246" s="304"/>
      <c r="F246" s="302"/>
      <c r="G246" s="303"/>
      <c r="H246" s="302"/>
      <c r="I246" s="288">
        <f t="shared" si="3"/>
        <v>0</v>
      </c>
    </row>
    <row r="247" spans="1:9" s="6" customFormat="1" x14ac:dyDescent="0.2">
      <c r="A247" s="296" t="s">
        <v>252</v>
      </c>
      <c r="B247" s="307"/>
      <c r="C247" s="306"/>
      <c r="D247" s="305"/>
      <c r="E247" s="304"/>
      <c r="F247" s="302"/>
      <c r="G247" s="303"/>
      <c r="H247" s="302"/>
      <c r="I247" s="288">
        <f t="shared" si="3"/>
        <v>0</v>
      </c>
    </row>
    <row r="248" spans="1:9" s="6" customFormat="1" x14ac:dyDescent="0.2">
      <c r="A248" s="296" t="s">
        <v>251</v>
      </c>
      <c r="B248" s="307"/>
      <c r="C248" s="306"/>
      <c r="D248" s="305"/>
      <c r="E248" s="304"/>
      <c r="F248" s="302"/>
      <c r="G248" s="303"/>
      <c r="H248" s="302"/>
      <c r="I248" s="288">
        <f t="shared" si="3"/>
        <v>0</v>
      </c>
    </row>
    <row r="249" spans="1:9" s="6" customFormat="1" x14ac:dyDescent="0.2">
      <c r="A249" s="296" t="s">
        <v>250</v>
      </c>
      <c r="B249" s="307"/>
      <c r="C249" s="306"/>
      <c r="D249" s="305"/>
      <c r="E249" s="304"/>
      <c r="F249" s="302"/>
      <c r="G249" s="303"/>
      <c r="H249" s="302"/>
      <c r="I249" s="288">
        <f t="shared" si="3"/>
        <v>0</v>
      </c>
    </row>
    <row r="250" spans="1:9" s="6" customFormat="1" x14ac:dyDescent="0.2">
      <c r="A250" s="296" t="s">
        <v>249</v>
      </c>
      <c r="B250" s="307"/>
      <c r="C250" s="306"/>
      <c r="D250" s="305"/>
      <c r="E250" s="304"/>
      <c r="F250" s="302"/>
      <c r="G250" s="303"/>
      <c r="H250" s="302"/>
      <c r="I250" s="288">
        <f t="shared" si="3"/>
        <v>0</v>
      </c>
    </row>
    <row r="251" spans="1:9" s="6" customFormat="1" x14ac:dyDescent="0.2">
      <c r="A251" s="296" t="s">
        <v>248</v>
      </c>
      <c r="B251" s="307"/>
      <c r="C251" s="306"/>
      <c r="D251" s="305"/>
      <c r="E251" s="304"/>
      <c r="F251" s="302"/>
      <c r="G251" s="303"/>
      <c r="H251" s="302"/>
      <c r="I251" s="288">
        <f t="shared" si="3"/>
        <v>0</v>
      </c>
    </row>
    <row r="252" spans="1:9" s="6" customFormat="1" x14ac:dyDescent="0.2">
      <c r="A252" s="296" t="s">
        <v>247</v>
      </c>
      <c r="B252" s="307"/>
      <c r="C252" s="306"/>
      <c r="D252" s="305"/>
      <c r="E252" s="304"/>
      <c r="F252" s="302"/>
      <c r="G252" s="303"/>
      <c r="H252" s="302"/>
      <c r="I252" s="288">
        <f t="shared" si="3"/>
        <v>0</v>
      </c>
    </row>
    <row r="253" spans="1:9" s="6" customFormat="1" x14ac:dyDescent="0.2">
      <c r="A253" s="296" t="s">
        <v>246</v>
      </c>
      <c r="B253" s="307"/>
      <c r="C253" s="306"/>
      <c r="D253" s="305"/>
      <c r="E253" s="304"/>
      <c r="F253" s="302"/>
      <c r="G253" s="303"/>
      <c r="H253" s="302"/>
      <c r="I253" s="288">
        <f t="shared" si="3"/>
        <v>0</v>
      </c>
    </row>
    <row r="254" spans="1:9" s="6" customFormat="1" x14ac:dyDescent="0.2">
      <c r="A254" s="296" t="s">
        <v>245</v>
      </c>
      <c r="B254" s="301"/>
      <c r="C254" s="300"/>
      <c r="D254" s="299"/>
      <c r="E254" s="298"/>
      <c r="F254" s="289"/>
      <c r="G254" s="297"/>
      <c r="H254" s="289"/>
      <c r="I254" s="288">
        <f t="shared" si="3"/>
        <v>0</v>
      </c>
    </row>
    <row r="255" spans="1:9" s="6" customFormat="1" x14ac:dyDescent="0.2">
      <c r="A255" s="296" t="s">
        <v>244</v>
      </c>
      <c r="B255" s="301"/>
      <c r="C255" s="300"/>
      <c r="D255" s="299"/>
      <c r="E255" s="298"/>
      <c r="F255" s="289"/>
      <c r="G255" s="297"/>
      <c r="H255" s="289"/>
      <c r="I255" s="288">
        <f t="shared" si="3"/>
        <v>0</v>
      </c>
    </row>
    <row r="256" spans="1:9" s="6" customFormat="1" x14ac:dyDescent="0.2">
      <c r="A256" s="296" t="s">
        <v>243</v>
      </c>
      <c r="B256" s="301"/>
      <c r="C256" s="300"/>
      <c r="D256" s="299"/>
      <c r="E256" s="298"/>
      <c r="F256" s="289"/>
      <c r="G256" s="297"/>
      <c r="H256" s="289"/>
      <c r="I256" s="288">
        <f t="shared" si="3"/>
        <v>0</v>
      </c>
    </row>
    <row r="257" spans="1:11" s="6" customFormat="1" x14ac:dyDescent="0.2">
      <c r="A257" s="296" t="s">
        <v>242</v>
      </c>
      <c r="B257" s="301"/>
      <c r="C257" s="300"/>
      <c r="D257" s="299"/>
      <c r="E257" s="298"/>
      <c r="F257" s="289"/>
      <c r="G257" s="297"/>
      <c r="H257" s="289"/>
      <c r="I257" s="288">
        <f t="shared" si="3"/>
        <v>0</v>
      </c>
    </row>
    <row r="258" spans="1:11" s="6" customFormat="1" x14ac:dyDescent="0.2">
      <c r="A258" s="296" t="s">
        <v>241</v>
      </c>
      <c r="B258" s="301"/>
      <c r="C258" s="300"/>
      <c r="D258" s="299"/>
      <c r="E258" s="298"/>
      <c r="F258" s="289"/>
      <c r="G258" s="297"/>
      <c r="H258" s="289"/>
      <c r="I258" s="288">
        <f t="shared" si="3"/>
        <v>0</v>
      </c>
    </row>
    <row r="259" spans="1:11" s="6" customFormat="1" x14ac:dyDescent="0.2">
      <c r="A259" s="296" t="s">
        <v>240</v>
      </c>
      <c r="B259" s="301"/>
      <c r="C259" s="300"/>
      <c r="D259" s="299"/>
      <c r="E259" s="298"/>
      <c r="F259" s="289"/>
      <c r="G259" s="297"/>
      <c r="H259" s="289"/>
      <c r="I259" s="288">
        <f t="shared" si="3"/>
        <v>0</v>
      </c>
    </row>
    <row r="260" spans="1:11" s="6" customFormat="1" x14ac:dyDescent="0.2">
      <c r="A260" s="296" t="s">
        <v>239</v>
      </c>
      <c r="B260" s="295"/>
      <c r="C260" s="294"/>
      <c r="D260" s="293"/>
      <c r="E260" s="292"/>
      <c r="F260" s="291"/>
      <c r="G260" s="290"/>
      <c r="H260" s="289"/>
      <c r="I260" s="288">
        <f t="shared" ref="I260:I323" si="4">SUM(B260,D260:H260)</f>
        <v>0</v>
      </c>
    </row>
    <row r="261" spans="1:11" ht="13.5" thickBot="1" x14ac:dyDescent="0.25">
      <c r="A261" s="287" t="s">
        <v>4</v>
      </c>
      <c r="B261" s="286">
        <f t="shared" ref="B261:I261" si="5">SUM(B4:B260)</f>
        <v>53</v>
      </c>
      <c r="C261" s="285">
        <f t="shared" si="5"/>
        <v>16</v>
      </c>
      <c r="D261" s="284">
        <f t="shared" si="5"/>
        <v>73</v>
      </c>
      <c r="E261" s="23">
        <f t="shared" si="5"/>
        <v>6</v>
      </c>
      <c r="F261" s="34">
        <f t="shared" si="5"/>
        <v>6</v>
      </c>
      <c r="G261" s="283">
        <f t="shared" si="5"/>
        <v>9</v>
      </c>
      <c r="H261" s="34">
        <f t="shared" si="5"/>
        <v>0</v>
      </c>
      <c r="I261" s="282">
        <f t="shared" si="5"/>
        <v>147</v>
      </c>
      <c r="K261" s="6"/>
    </row>
    <row r="262" spans="1:11" x14ac:dyDescent="0.2">
      <c r="K262" s="6"/>
    </row>
    <row r="263" spans="1:11" ht="30" customHeight="1" x14ac:dyDescent="0.2">
      <c r="A263" s="409" t="s">
        <v>238</v>
      </c>
      <c r="B263" s="409"/>
      <c r="C263" s="409"/>
      <c r="D263" s="409"/>
      <c r="E263" s="409"/>
      <c r="F263" s="409"/>
      <c r="G263" s="409"/>
      <c r="H263" s="409"/>
      <c r="I263" s="409"/>
    </row>
    <row r="264" spans="1:11" ht="30" customHeight="1" x14ac:dyDescent="0.2">
      <c r="A264" s="409" t="s">
        <v>237</v>
      </c>
      <c r="B264" s="409"/>
      <c r="C264" s="409"/>
      <c r="D264" s="409"/>
      <c r="E264" s="409"/>
      <c r="F264" s="409"/>
      <c r="G264" s="409"/>
      <c r="H264" s="409"/>
      <c r="I264" s="409"/>
      <c r="K264" s="6"/>
    </row>
    <row r="265" spans="1:11" ht="30" customHeight="1" x14ac:dyDescent="0.2">
      <c r="A265" s="409" t="s">
        <v>236</v>
      </c>
      <c r="B265" s="409"/>
      <c r="C265" s="409"/>
      <c r="D265" s="409"/>
      <c r="E265" s="409"/>
      <c r="F265" s="409"/>
      <c r="G265" s="409"/>
      <c r="H265" s="409"/>
      <c r="I265" s="409"/>
      <c r="K265" s="6"/>
    </row>
    <row r="266" spans="1:11" ht="30" customHeight="1" x14ac:dyDescent="0.2">
      <c r="A266" s="409" t="s">
        <v>235</v>
      </c>
      <c r="B266" s="409"/>
      <c r="C266" s="409"/>
      <c r="D266" s="409"/>
      <c r="E266" s="409"/>
      <c r="F266" s="409"/>
      <c r="G266" s="409"/>
      <c r="H266" s="409"/>
      <c r="I266" s="409"/>
      <c r="K266" s="6"/>
    </row>
    <row r="267" spans="1:11" ht="26.25" customHeight="1" x14ac:dyDescent="0.2">
      <c r="A267" s="494" t="s">
        <v>234</v>
      </c>
      <c r="B267" s="494"/>
      <c r="C267" s="494"/>
      <c r="D267" s="494"/>
      <c r="E267" s="494"/>
      <c r="F267" s="494"/>
      <c r="G267" s="494"/>
      <c r="H267" s="494"/>
      <c r="I267" s="494"/>
    </row>
    <row r="268" spans="1:11" ht="26.25" customHeight="1" x14ac:dyDescent="0.2">
      <c r="A268" s="400" t="s">
        <v>233</v>
      </c>
      <c r="B268" s="400"/>
      <c r="C268" s="400"/>
      <c r="D268" s="400"/>
      <c r="E268" s="400"/>
      <c r="F268" s="400"/>
      <c r="G268" s="400"/>
      <c r="H268" s="400"/>
      <c r="I268" s="400"/>
    </row>
  </sheetData>
  <mergeCells count="14">
    <mergeCell ref="A263:I263"/>
    <mergeCell ref="A1:I1"/>
    <mergeCell ref="B2:C2"/>
    <mergeCell ref="D2:D3"/>
    <mergeCell ref="E2:E3"/>
    <mergeCell ref="F2:F3"/>
    <mergeCell ref="G2:G3"/>
    <mergeCell ref="H2:H3"/>
    <mergeCell ref="I2:I3"/>
    <mergeCell ref="A264:I264"/>
    <mergeCell ref="A265:I265"/>
    <mergeCell ref="A266:I266"/>
    <mergeCell ref="A267:I267"/>
    <mergeCell ref="A268:I268"/>
  </mergeCells>
  <pageMargins left="0.7" right="0.7" top="0.75" bottom="0.75" header="0.3" footer="0.3"/>
  <pageSetup paperSize="9" scale="14"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tabSelected="1" topLeftCell="A10" workbookViewId="0">
      <selection activeCell="C27" sqref="C27"/>
    </sheetView>
  </sheetViews>
  <sheetFormatPr defaultRowHeight="15" x14ac:dyDescent="0.25"/>
  <cols>
    <col min="1" max="1" width="29" customWidth="1"/>
    <col min="2" max="6" width="15.7109375" customWidth="1"/>
    <col min="7" max="10" width="10.7109375" customWidth="1"/>
  </cols>
  <sheetData>
    <row r="1" spans="1:6" ht="18.75" customHeight="1" x14ac:dyDescent="0.25">
      <c r="A1" s="511" t="s">
        <v>507</v>
      </c>
      <c r="B1" s="367"/>
      <c r="C1" s="367"/>
      <c r="D1" s="367"/>
      <c r="E1" s="367"/>
      <c r="F1" s="369"/>
    </row>
    <row r="2" spans="1:6" ht="42" customHeight="1" thickBot="1" x14ac:dyDescent="0.3">
      <c r="A2" s="36" t="s">
        <v>25</v>
      </c>
      <c r="B2" s="329" t="s">
        <v>0</v>
      </c>
      <c r="C2" s="329" t="s">
        <v>2</v>
      </c>
      <c r="D2" s="329" t="s">
        <v>1</v>
      </c>
      <c r="E2" s="329" t="s">
        <v>3</v>
      </c>
      <c r="F2" s="328" t="s">
        <v>506</v>
      </c>
    </row>
    <row r="3" spans="1:6" x14ac:dyDescent="0.25">
      <c r="A3" s="187" t="s">
        <v>181</v>
      </c>
      <c r="B3" s="506"/>
      <c r="C3" s="507"/>
      <c r="D3" s="507"/>
      <c r="E3" s="507"/>
      <c r="F3" s="508"/>
    </row>
    <row r="4" spans="1:6" ht="39" x14ac:dyDescent="0.25">
      <c r="A4" s="320" t="s">
        <v>505</v>
      </c>
      <c r="B4" s="324">
        <v>0.49</v>
      </c>
      <c r="C4" s="324">
        <v>0.75</v>
      </c>
      <c r="D4" s="324">
        <v>0.46</v>
      </c>
      <c r="E4" s="324">
        <v>0.25</v>
      </c>
      <c r="F4" s="321">
        <v>0.49</v>
      </c>
    </row>
    <row r="5" spans="1:6" ht="51.75" x14ac:dyDescent="0.25">
      <c r="A5" s="320" t="s">
        <v>504</v>
      </c>
      <c r="B5" s="327"/>
      <c r="C5" s="327"/>
      <c r="D5" s="327"/>
      <c r="E5" s="326"/>
      <c r="F5" s="325">
        <f>E5</f>
        <v>0</v>
      </c>
    </row>
    <row r="6" spans="1:6" x14ac:dyDescent="0.25">
      <c r="A6" s="63" t="s">
        <v>180</v>
      </c>
      <c r="B6" s="509"/>
      <c r="C6" s="509"/>
      <c r="D6" s="509"/>
      <c r="E6" s="509"/>
      <c r="F6" s="510"/>
    </row>
    <row r="7" spans="1:6" ht="39" x14ac:dyDescent="0.25">
      <c r="A7" s="320" t="s">
        <v>505</v>
      </c>
      <c r="B7" s="324">
        <v>0</v>
      </c>
      <c r="C7" s="324">
        <v>0</v>
      </c>
      <c r="D7" s="324">
        <v>0</v>
      </c>
      <c r="E7" s="324">
        <v>0</v>
      </c>
      <c r="F7" s="321">
        <v>0</v>
      </c>
    </row>
    <row r="8" spans="1:6" ht="51.75" x14ac:dyDescent="0.25">
      <c r="A8" s="323" t="s">
        <v>504</v>
      </c>
      <c r="B8" s="319"/>
      <c r="C8" s="319"/>
      <c r="D8" s="319"/>
      <c r="E8" s="318"/>
      <c r="F8" s="317">
        <f>E8</f>
        <v>0</v>
      </c>
    </row>
    <row r="9" spans="1:6" x14ac:dyDescent="0.25">
      <c r="A9" s="63" t="s">
        <v>25</v>
      </c>
      <c r="B9" s="509"/>
      <c r="C9" s="509"/>
      <c r="D9" s="509"/>
      <c r="E9" s="509"/>
      <c r="F9" s="510"/>
    </row>
    <row r="10" spans="1:6" ht="39" x14ac:dyDescent="0.25">
      <c r="A10" s="320" t="s">
        <v>505</v>
      </c>
      <c r="B10" s="322">
        <v>0</v>
      </c>
      <c r="C10" s="322">
        <v>0</v>
      </c>
      <c r="D10" s="322">
        <v>0</v>
      </c>
      <c r="E10" s="318">
        <v>0</v>
      </c>
      <c r="F10" s="321"/>
    </row>
    <row r="11" spans="1:6" ht="51.75" x14ac:dyDescent="0.25">
      <c r="A11" s="320" t="s">
        <v>504</v>
      </c>
      <c r="B11" s="319"/>
      <c r="C11" s="319"/>
      <c r="D11" s="319"/>
      <c r="E11" s="318"/>
      <c r="F11" s="317">
        <f>E11</f>
        <v>0</v>
      </c>
    </row>
    <row r="12" spans="1:6" ht="15.75" thickBot="1" x14ac:dyDescent="0.3">
      <c r="A12" s="316" t="s">
        <v>25</v>
      </c>
      <c r="B12" s="315">
        <f>B10</f>
        <v>0</v>
      </c>
      <c r="C12" s="315">
        <f>C10</f>
        <v>0</v>
      </c>
      <c r="D12" s="315">
        <f>D10</f>
        <v>0</v>
      </c>
      <c r="E12" s="315">
        <f>E11</f>
        <v>0</v>
      </c>
      <c r="F12" s="133"/>
    </row>
    <row r="14" spans="1:6" x14ac:dyDescent="0.25">
      <c r="A14" s="512" t="s">
        <v>70</v>
      </c>
      <c r="B14" s="512"/>
      <c r="C14" s="512"/>
      <c r="D14" s="512"/>
      <c r="E14" s="512"/>
      <c r="F14" s="512"/>
    </row>
    <row r="15" spans="1:6" s="314" customFormat="1" ht="46.5" customHeight="1" x14ac:dyDescent="0.25">
      <c r="A15" s="513" t="s">
        <v>503</v>
      </c>
      <c r="B15" s="513"/>
      <c r="C15" s="513"/>
      <c r="D15" s="513"/>
      <c r="E15" s="513"/>
      <c r="F15" s="513"/>
    </row>
    <row r="16" spans="1:6" ht="15" customHeight="1" x14ac:dyDescent="0.25"/>
  </sheetData>
  <mergeCells count="6">
    <mergeCell ref="B3:F3"/>
    <mergeCell ref="B6:F6"/>
    <mergeCell ref="A1:F1"/>
    <mergeCell ref="A14:F14"/>
    <mergeCell ref="A15:F15"/>
    <mergeCell ref="B9:F9"/>
  </mergeCells>
  <pageMargins left="0.7" right="0.7" top="0.75" bottom="0.75" header="0.3" footer="0.3"/>
  <pageSetup paperSize="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pageSetUpPr fitToPage="1"/>
  </sheetPr>
  <dimension ref="A1:C12"/>
  <sheetViews>
    <sheetView tabSelected="1" workbookViewId="0">
      <selection activeCell="C27" sqref="C27"/>
    </sheetView>
  </sheetViews>
  <sheetFormatPr defaultRowHeight="12.75" x14ac:dyDescent="0.2"/>
  <cols>
    <col min="1" max="1" width="40.7109375" style="2" customWidth="1"/>
    <col min="2" max="2" width="17.7109375" style="33" customWidth="1"/>
    <col min="3" max="3" width="15.7109375" style="1" customWidth="1"/>
    <col min="4" max="16384" width="9.140625" style="1"/>
  </cols>
  <sheetData>
    <row r="1" spans="1:3" ht="55.5" customHeight="1" x14ac:dyDescent="0.2">
      <c r="A1" s="492" t="s">
        <v>99</v>
      </c>
      <c r="B1" s="514"/>
      <c r="C1" s="515"/>
    </row>
    <row r="2" spans="1:3" s="5" customFormat="1" ht="38.25" customHeight="1" x14ac:dyDescent="0.2">
      <c r="A2" s="15" t="s">
        <v>25</v>
      </c>
      <c r="B2" s="59" t="s">
        <v>100</v>
      </c>
      <c r="C2" s="62" t="s">
        <v>97</v>
      </c>
    </row>
    <row r="3" spans="1:3" s="6" customFormat="1" ht="15.75" customHeight="1" x14ac:dyDescent="0.2">
      <c r="A3" s="63" t="s">
        <v>53</v>
      </c>
      <c r="B3" s="31"/>
      <c r="C3" s="60"/>
    </row>
    <row r="4" spans="1:3" s="6" customFormat="1" x14ac:dyDescent="0.2">
      <c r="A4" s="63" t="s">
        <v>54</v>
      </c>
      <c r="B4" s="31"/>
      <c r="C4" s="60"/>
    </row>
    <row r="5" spans="1:3" ht="13.5" thickBot="1" x14ac:dyDescent="0.25">
      <c r="A5" s="23" t="s">
        <v>4</v>
      </c>
      <c r="B5" s="32"/>
      <c r="C5" s="61"/>
    </row>
    <row r="7" spans="1:3" ht="25.5" customHeight="1" x14ac:dyDescent="0.2">
      <c r="A7" s="420" t="s">
        <v>45</v>
      </c>
      <c r="B7" s="420"/>
      <c r="C7" s="420"/>
    </row>
    <row r="8" spans="1:3" ht="30" customHeight="1" x14ac:dyDescent="0.2">
      <c r="A8" s="388" t="s">
        <v>52</v>
      </c>
      <c r="B8" s="388"/>
      <c r="C8" s="388"/>
    </row>
    <row r="9" spans="1:3" ht="40.5" customHeight="1" x14ac:dyDescent="0.2">
      <c r="A9" s="388" t="s">
        <v>73</v>
      </c>
      <c r="B9" s="388"/>
      <c r="C9" s="388"/>
    </row>
    <row r="10" spans="1:3" ht="12.75" customHeight="1" x14ac:dyDescent="0.2">
      <c r="A10" s="420" t="s">
        <v>101</v>
      </c>
      <c r="B10" s="420"/>
      <c r="C10" s="420"/>
    </row>
    <row r="11" spans="1:3" x14ac:dyDescent="0.2">
      <c r="A11" s="420"/>
      <c r="B11" s="420"/>
      <c r="C11" s="420"/>
    </row>
    <row r="12" spans="1:3" x14ac:dyDescent="0.2">
      <c r="A12" s="70"/>
      <c r="B12" s="70"/>
      <c r="C12" s="70"/>
    </row>
  </sheetData>
  <mergeCells count="5">
    <mergeCell ref="A1:C1"/>
    <mergeCell ref="A7:C7"/>
    <mergeCell ref="A8:C8"/>
    <mergeCell ref="A9:C9"/>
    <mergeCell ref="A10:C11"/>
  </mergeCells>
  <pageMargins left="0.7" right="0.7" top="0.75" bottom="0.75" header="0.3" footer="0.3"/>
  <pageSetup paperSize="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tabSelected="1" workbookViewId="0">
      <selection activeCell="C27" sqref="C27"/>
    </sheetView>
  </sheetViews>
  <sheetFormatPr defaultRowHeight="12.75" x14ac:dyDescent="0.2"/>
  <cols>
    <col min="1" max="1" width="22.7109375" style="2" customWidth="1"/>
    <col min="2" max="2" width="15.7109375" style="3" customWidth="1"/>
    <col min="3" max="3" width="6.140625" style="1" customWidth="1"/>
    <col min="4" max="16384" width="9.140625" style="1"/>
  </cols>
  <sheetData>
    <row r="1" spans="1:2" ht="45.75" customHeight="1" x14ac:dyDescent="0.2">
      <c r="A1" s="516" t="s">
        <v>517</v>
      </c>
      <c r="B1" s="396"/>
    </row>
    <row r="2" spans="1:2" s="5" customFormat="1" ht="38.25" customHeight="1" x14ac:dyDescent="0.2">
      <c r="A2" s="15" t="s">
        <v>25</v>
      </c>
      <c r="B2" s="62" t="s">
        <v>213</v>
      </c>
    </row>
    <row r="3" spans="1:2" ht="25.5" x14ac:dyDescent="0.2">
      <c r="A3" s="18" t="s">
        <v>516</v>
      </c>
      <c r="B3" s="335" t="s">
        <v>515</v>
      </c>
    </row>
    <row r="4" spans="1:2" ht="25.5" customHeight="1" x14ac:dyDescent="0.2">
      <c r="A4" s="18" t="s">
        <v>514</v>
      </c>
      <c r="B4" s="334">
        <v>64</v>
      </c>
    </row>
    <row r="5" spans="1:2" ht="38.25" x14ac:dyDescent="0.2">
      <c r="A5" s="101" t="s">
        <v>513</v>
      </c>
      <c r="B5" s="334">
        <v>82</v>
      </c>
    </row>
    <row r="6" spans="1:2" ht="38.25" x14ac:dyDescent="0.2">
      <c r="A6" s="101" t="s">
        <v>512</v>
      </c>
      <c r="B6" s="334">
        <v>64</v>
      </c>
    </row>
    <row r="7" spans="1:2" s="4" customFormat="1" x14ac:dyDescent="0.2">
      <c r="A7" s="52" t="s">
        <v>511</v>
      </c>
      <c r="B7" s="334">
        <v>17280</v>
      </c>
    </row>
    <row r="8" spans="1:2" ht="38.25" x14ac:dyDescent="0.2">
      <c r="A8" s="18" t="s">
        <v>510</v>
      </c>
      <c r="B8" s="334">
        <v>0</v>
      </c>
    </row>
    <row r="9" spans="1:2" s="2" customFormat="1" ht="51" x14ac:dyDescent="0.2">
      <c r="A9" s="18" t="s">
        <v>509</v>
      </c>
      <c r="B9" s="333">
        <v>0</v>
      </c>
    </row>
    <row r="10" spans="1:2" ht="39" thickBot="1" x14ac:dyDescent="0.25">
      <c r="A10" s="332" t="s">
        <v>508</v>
      </c>
      <c r="B10" s="331">
        <v>0</v>
      </c>
    </row>
    <row r="12" spans="1:2" ht="15.75" x14ac:dyDescent="0.2">
      <c r="A12" s="330"/>
    </row>
    <row r="13" spans="1:2" ht="15.75" x14ac:dyDescent="0.2">
      <c r="A13" s="330"/>
    </row>
  </sheetData>
  <mergeCells count="1">
    <mergeCell ref="A1:B1"/>
  </mergeCells>
  <pageMargins left="0.7" right="0.7" top="0.75" bottom="0.75" header="0.3" footer="0.3"/>
  <pageSetup paperSize="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tabSelected="1" workbookViewId="0">
      <selection activeCell="C27" sqref="C27"/>
    </sheetView>
  </sheetViews>
  <sheetFormatPr defaultRowHeight="12.75" x14ac:dyDescent="0.2"/>
  <cols>
    <col min="1" max="1" width="38.5703125" style="2" customWidth="1"/>
    <col min="2" max="2" width="14.5703125" style="1" customWidth="1"/>
    <col min="3" max="16384" width="9.140625" style="1"/>
  </cols>
  <sheetData>
    <row r="1" spans="1:2" ht="51" customHeight="1" x14ac:dyDescent="0.2">
      <c r="A1" s="492" t="s">
        <v>528</v>
      </c>
      <c r="B1" s="480"/>
    </row>
    <row r="2" spans="1:2" s="5" customFormat="1" ht="38.25" customHeight="1" x14ac:dyDescent="0.2">
      <c r="A2" s="15" t="s">
        <v>25</v>
      </c>
      <c r="B2" s="27" t="s">
        <v>213</v>
      </c>
    </row>
    <row r="3" spans="1:2" s="6" customFormat="1" ht="12.75" customHeight="1" x14ac:dyDescent="0.2">
      <c r="A3" s="194" t="s">
        <v>527</v>
      </c>
      <c r="B3" s="269">
        <v>1375</v>
      </c>
    </row>
    <row r="4" spans="1:2" s="6" customFormat="1" ht="12.75" customHeight="1" x14ac:dyDescent="0.2">
      <c r="A4" s="194" t="s">
        <v>525</v>
      </c>
      <c r="B4" s="269">
        <v>1375</v>
      </c>
    </row>
    <row r="5" spans="1:2" s="6" customFormat="1" ht="12.75" customHeight="1" x14ac:dyDescent="0.2">
      <c r="A5" s="194" t="s">
        <v>524</v>
      </c>
      <c r="B5" s="269">
        <v>0</v>
      </c>
    </row>
    <row r="6" spans="1:2" s="6" customFormat="1" ht="12.75" customHeight="1" x14ac:dyDescent="0.2">
      <c r="A6" s="194" t="s">
        <v>526</v>
      </c>
      <c r="B6" s="269">
        <v>69583</v>
      </c>
    </row>
    <row r="7" spans="1:2" s="6" customFormat="1" ht="12.75" customHeight="1" x14ac:dyDescent="0.2">
      <c r="A7" s="194" t="s">
        <v>525</v>
      </c>
      <c r="B7" s="269">
        <v>1375</v>
      </c>
    </row>
    <row r="8" spans="1:2" s="6" customFormat="1" ht="12.75" customHeight="1" x14ac:dyDescent="0.2">
      <c r="A8" s="194" t="s">
        <v>524</v>
      </c>
      <c r="B8" s="269">
        <v>0</v>
      </c>
    </row>
    <row r="9" spans="1:2" s="6" customFormat="1" ht="38.25" x14ac:dyDescent="0.2">
      <c r="A9" s="45" t="s">
        <v>523</v>
      </c>
      <c r="B9" s="337">
        <v>100</v>
      </c>
    </row>
    <row r="10" spans="1:2" s="6" customFormat="1" ht="25.5" x14ac:dyDescent="0.2">
      <c r="A10" s="45" t="s">
        <v>522</v>
      </c>
      <c r="B10" s="337">
        <v>2</v>
      </c>
    </row>
    <row r="11" spans="1:2" s="6" customFormat="1" ht="13.5" thickBot="1" x14ac:dyDescent="0.25">
      <c r="A11" s="336" t="s">
        <v>521</v>
      </c>
      <c r="B11" s="212">
        <v>0</v>
      </c>
    </row>
    <row r="13" spans="1:2" ht="56.25" customHeight="1" x14ac:dyDescent="0.2">
      <c r="A13" s="388" t="s">
        <v>520</v>
      </c>
      <c r="B13" s="388"/>
    </row>
    <row r="14" spans="1:2" ht="57" customHeight="1" x14ac:dyDescent="0.2">
      <c r="A14" s="388" t="s">
        <v>519</v>
      </c>
      <c r="B14" s="388"/>
    </row>
    <row r="16" spans="1:2" ht="66" customHeight="1" x14ac:dyDescent="0.2">
      <c r="A16" s="494" t="s">
        <v>518</v>
      </c>
      <c r="B16" s="494"/>
    </row>
  </sheetData>
  <mergeCells count="4">
    <mergeCell ref="A1:B1"/>
    <mergeCell ref="A13:B13"/>
    <mergeCell ref="A14:B14"/>
    <mergeCell ref="A16:B16"/>
  </mergeCells>
  <pageMargins left="0.7" right="0.7" top="0.75" bottom="0.75" header="0.3" footer="0.3"/>
  <pageSetup paperSize="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tabSelected="1" zoomScaleNormal="100" workbookViewId="0">
      <selection activeCell="C27" sqref="C27"/>
    </sheetView>
  </sheetViews>
  <sheetFormatPr defaultRowHeight="15" x14ac:dyDescent="0.25"/>
  <cols>
    <col min="1" max="1" width="53.42578125" customWidth="1"/>
    <col min="2" max="5" width="20.7109375" customWidth="1"/>
    <col min="8" max="8" width="10.7109375" customWidth="1"/>
    <col min="9" max="9" width="17.140625" customWidth="1"/>
    <col min="10" max="10" width="10.28515625" customWidth="1"/>
    <col min="11" max="11" width="18.7109375" customWidth="1"/>
    <col min="12" max="12" width="17.5703125" customWidth="1"/>
  </cols>
  <sheetData>
    <row r="1" spans="1:8" ht="35.25" customHeight="1" x14ac:dyDescent="0.25">
      <c r="A1" s="516" t="s">
        <v>542</v>
      </c>
      <c r="B1" s="395"/>
      <c r="C1" s="395"/>
      <c r="D1" s="395"/>
      <c r="E1" s="396"/>
      <c r="F1" s="358"/>
      <c r="G1" s="358"/>
      <c r="H1" s="358"/>
    </row>
    <row r="2" spans="1:8" ht="41.25" customHeight="1" x14ac:dyDescent="0.25">
      <c r="A2" s="519" t="s">
        <v>25</v>
      </c>
      <c r="B2" s="517" t="s">
        <v>541</v>
      </c>
      <c r="C2" s="518"/>
      <c r="D2" s="521" t="s">
        <v>540</v>
      </c>
      <c r="E2" s="522"/>
      <c r="F2" s="358"/>
      <c r="G2" s="358"/>
      <c r="H2" s="358"/>
    </row>
    <row r="3" spans="1:8" ht="35.25" customHeight="1" x14ac:dyDescent="0.25">
      <c r="A3" s="520"/>
      <c r="B3" s="357" t="s">
        <v>539</v>
      </c>
      <c r="C3" s="356" t="s">
        <v>538</v>
      </c>
      <c r="D3" s="355" t="s">
        <v>537</v>
      </c>
      <c r="E3" s="354" t="s">
        <v>536</v>
      </c>
    </row>
    <row r="4" spans="1:8" s="6" customFormat="1" ht="12.75" customHeight="1" x14ac:dyDescent="0.25">
      <c r="A4" s="16" t="s">
        <v>535</v>
      </c>
      <c r="B4" s="353"/>
      <c r="C4" s="352"/>
      <c r="D4" s="16"/>
      <c r="E4" s="351"/>
      <c r="F4" s="350"/>
    </row>
    <row r="5" spans="1:8" s="1" customFormat="1" ht="12.75" customHeight="1" x14ac:dyDescent="0.2">
      <c r="A5" s="349" t="s">
        <v>534</v>
      </c>
      <c r="B5" s="348">
        <v>0</v>
      </c>
      <c r="C5" s="347">
        <v>900</v>
      </c>
      <c r="D5" s="346"/>
      <c r="E5" s="345"/>
    </row>
    <row r="6" spans="1:8" s="1" customFormat="1" ht="12.75" customHeight="1" x14ac:dyDescent="0.2">
      <c r="A6" s="349" t="s">
        <v>533</v>
      </c>
      <c r="B6" s="348">
        <v>0</v>
      </c>
      <c r="C6" s="347">
        <v>1200</v>
      </c>
      <c r="D6" s="346"/>
      <c r="E6" s="345"/>
    </row>
    <row r="7" spans="1:8" s="1" customFormat="1" ht="12.75" customHeight="1" x14ac:dyDescent="0.2">
      <c r="A7" s="344" t="s">
        <v>532</v>
      </c>
      <c r="B7" s="343">
        <v>0</v>
      </c>
      <c r="C7" s="342">
        <v>1798</v>
      </c>
      <c r="D7" s="341"/>
      <c r="E7" s="340"/>
    </row>
    <row r="8" spans="1:8" s="1" customFormat="1" ht="12.75" customHeight="1" x14ac:dyDescent="0.2">
      <c r="A8" s="344" t="s">
        <v>531</v>
      </c>
      <c r="B8" s="343">
        <v>320</v>
      </c>
      <c r="C8" s="342">
        <v>340</v>
      </c>
      <c r="D8" s="341"/>
      <c r="E8" s="340"/>
    </row>
    <row r="9" spans="1:8" s="1" customFormat="1" ht="12.75" customHeight="1" x14ac:dyDescent="0.2">
      <c r="A9" s="344" t="s">
        <v>530</v>
      </c>
      <c r="B9" s="343">
        <v>0</v>
      </c>
      <c r="C9" s="342">
        <v>250</v>
      </c>
      <c r="D9" s="341"/>
      <c r="E9" s="340"/>
    </row>
    <row r="10" spans="1:8" ht="15" customHeight="1" thickBot="1" x14ac:dyDescent="0.3">
      <c r="A10" s="23" t="s">
        <v>4</v>
      </c>
      <c r="B10" s="339">
        <f>SUM(B5:B9)</f>
        <v>320</v>
      </c>
      <c r="C10" s="34">
        <f>SUM(C5:C9)</f>
        <v>4488</v>
      </c>
      <c r="D10" s="23"/>
      <c r="E10" s="338"/>
    </row>
    <row r="12" spans="1:8" x14ac:dyDescent="0.25">
      <c r="A12" s="1" t="s">
        <v>529</v>
      </c>
    </row>
  </sheetData>
  <mergeCells count="4">
    <mergeCell ref="A1:E1"/>
    <mergeCell ref="B2:C2"/>
    <mergeCell ref="A2:A3"/>
    <mergeCell ref="D2:E2"/>
  </mergeCells>
  <pageMargins left="0.7" right="0.7" top="0.75" bottom="0.75" header="0.3" footer="0.3"/>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29"/>
  <sheetViews>
    <sheetView tabSelected="1" zoomScaleNormal="100" workbookViewId="0">
      <selection activeCell="C27" sqref="C27"/>
    </sheetView>
  </sheetViews>
  <sheetFormatPr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376" t="s">
        <v>76</v>
      </c>
      <c r="B1" s="369"/>
      <c r="D1" s="377" t="s">
        <v>88</v>
      </c>
      <c r="E1" s="378"/>
      <c r="F1" s="378"/>
      <c r="G1" s="378"/>
      <c r="H1" s="378"/>
      <c r="I1" s="379"/>
    </row>
    <row r="2" spans="1:9" s="5" customFormat="1" ht="38.25" customHeight="1" x14ac:dyDescent="0.2">
      <c r="A2" s="15" t="s">
        <v>25</v>
      </c>
      <c r="B2" s="35"/>
      <c r="C2" s="1"/>
      <c r="D2" s="71" t="s">
        <v>25</v>
      </c>
      <c r="E2" s="110" t="s">
        <v>0</v>
      </c>
      <c r="F2" s="110" t="s">
        <v>2</v>
      </c>
      <c r="G2" s="110" t="s">
        <v>1</v>
      </c>
      <c r="H2" s="110" t="s">
        <v>3</v>
      </c>
      <c r="I2" s="111" t="s">
        <v>46</v>
      </c>
    </row>
    <row r="3" spans="1:9" s="5" customFormat="1" ht="15" customHeight="1" x14ac:dyDescent="0.2">
      <c r="A3" s="26" t="s">
        <v>30</v>
      </c>
      <c r="B3" s="53"/>
      <c r="C3" s="1"/>
      <c r="D3" s="68" t="s">
        <v>60</v>
      </c>
      <c r="E3" s="7"/>
      <c r="F3" s="7"/>
      <c r="G3" s="7"/>
      <c r="H3" s="7"/>
      <c r="I3" s="27">
        <f>SUM(E3:H3)</f>
        <v>0</v>
      </c>
    </row>
    <row r="4" spans="1:9" ht="12.75" customHeight="1" thickBot="1" x14ac:dyDescent="0.25">
      <c r="A4" s="18" t="s">
        <v>26</v>
      </c>
      <c r="B4" s="51"/>
      <c r="D4" s="69" t="s">
        <v>89</v>
      </c>
      <c r="E4" s="67"/>
      <c r="F4" s="67"/>
      <c r="G4" s="67"/>
      <c r="H4" s="67"/>
      <c r="I4" s="112">
        <f>SUM(E4:H4)</f>
        <v>0</v>
      </c>
    </row>
    <row r="5" spans="1:9" ht="12.75" customHeight="1" x14ac:dyDescent="0.2">
      <c r="A5" s="18" t="s">
        <v>27</v>
      </c>
      <c r="B5" s="51"/>
    </row>
    <row r="6" spans="1:9" ht="12.75" customHeight="1" x14ac:dyDescent="0.2">
      <c r="A6" s="18" t="s">
        <v>28</v>
      </c>
      <c r="B6" s="51"/>
    </row>
    <row r="7" spans="1:9" ht="12.75" customHeight="1" x14ac:dyDescent="0.2">
      <c r="A7" s="52" t="s">
        <v>32</v>
      </c>
      <c r="B7" s="51"/>
    </row>
    <row r="8" spans="1:9" ht="12.75" customHeight="1" x14ac:dyDescent="0.2">
      <c r="A8" s="18" t="s">
        <v>34</v>
      </c>
      <c r="B8" s="51"/>
    </row>
    <row r="9" spans="1:9" ht="25.5" customHeight="1" x14ac:dyDescent="0.2">
      <c r="A9" s="18" t="s">
        <v>33</v>
      </c>
      <c r="B9" s="51"/>
    </row>
    <row r="10" spans="1:9" x14ac:dyDescent="0.2">
      <c r="A10" s="18" t="s">
        <v>29</v>
      </c>
      <c r="B10" s="51"/>
    </row>
    <row r="11" spans="1:9" x14ac:dyDescent="0.2">
      <c r="A11" s="18" t="s">
        <v>56</v>
      </c>
      <c r="B11" s="51"/>
    </row>
    <row r="12" spans="1:9" x14ac:dyDescent="0.2">
      <c r="A12" s="18" t="s">
        <v>55</v>
      </c>
      <c r="B12" s="51"/>
    </row>
    <row r="13" spans="1:9" ht="15.75" thickBot="1" x14ac:dyDescent="0.3">
      <c r="A13" s="76" t="s">
        <v>47</v>
      </c>
      <c r="B13" s="77"/>
    </row>
    <row r="14" spans="1:9" x14ac:dyDescent="0.2">
      <c r="A14" s="49" t="s">
        <v>31</v>
      </c>
      <c r="B14" s="50"/>
    </row>
    <row r="15" spans="1:9" x14ac:dyDescent="0.2">
      <c r="A15" s="18" t="s">
        <v>26</v>
      </c>
      <c r="B15" s="51"/>
    </row>
    <row r="16" spans="1:9" x14ac:dyDescent="0.2">
      <c r="A16" s="18" t="s">
        <v>27</v>
      </c>
      <c r="B16" s="51"/>
    </row>
    <row r="17" spans="1:2" x14ac:dyDescent="0.2">
      <c r="A17" s="18" t="s">
        <v>28</v>
      </c>
      <c r="B17" s="51"/>
    </row>
    <row r="18" spans="1:2" x14ac:dyDescent="0.2">
      <c r="A18" s="52" t="s">
        <v>32</v>
      </c>
      <c r="B18" s="51"/>
    </row>
    <row r="19" spans="1:2" x14ac:dyDescent="0.2">
      <c r="A19" s="18" t="s">
        <v>34</v>
      </c>
      <c r="B19" s="51"/>
    </row>
    <row r="20" spans="1:2" ht="25.5" x14ac:dyDescent="0.2">
      <c r="A20" s="18" t="s">
        <v>33</v>
      </c>
      <c r="B20" s="51"/>
    </row>
    <row r="21" spans="1:2" x14ac:dyDescent="0.2">
      <c r="A21" s="18" t="s">
        <v>29</v>
      </c>
      <c r="B21" s="51"/>
    </row>
    <row r="22" spans="1:2" x14ac:dyDescent="0.2">
      <c r="A22" s="18" t="s">
        <v>56</v>
      </c>
      <c r="B22" s="51"/>
    </row>
    <row r="23" spans="1:2" x14ac:dyDescent="0.2">
      <c r="A23" s="18" t="s">
        <v>55</v>
      </c>
      <c r="B23" s="51"/>
    </row>
    <row r="24" spans="1:2" ht="15.75" thickBot="1" x14ac:dyDescent="0.3">
      <c r="A24" s="74" t="s">
        <v>47</v>
      </c>
      <c r="B24" s="75"/>
    </row>
    <row r="26" spans="1:2" ht="15" x14ac:dyDescent="0.25">
      <c r="A26" s="48"/>
      <c r="B26" s="47"/>
    </row>
    <row r="27" spans="1:2" ht="15" x14ac:dyDescent="0.2">
      <c r="A27" s="375"/>
      <c r="B27" s="375"/>
    </row>
    <row r="28" spans="1:2" ht="15" x14ac:dyDescent="0.2">
      <c r="A28" s="375"/>
      <c r="B28" s="375"/>
    </row>
    <row r="29" spans="1:2" ht="15" x14ac:dyDescent="0.2">
      <c r="A29" s="375"/>
      <c r="B29" s="375"/>
    </row>
  </sheetData>
  <mergeCells count="5">
    <mergeCell ref="A29:B29"/>
    <mergeCell ref="A1:B1"/>
    <mergeCell ref="A27:B27"/>
    <mergeCell ref="A28:B28"/>
    <mergeCell ref="D1:I1"/>
  </mergeCells>
  <pageMargins left="0.7" right="0.7" top="0.75" bottom="0.75" header="0.3" footer="0.3"/>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21"/>
  <sheetViews>
    <sheetView tabSelected="1" zoomScaleNormal="100" workbookViewId="0">
      <selection activeCell="C27" sqref="C27"/>
    </sheetView>
  </sheetViews>
  <sheetFormatPr defaultRowHeight="12.75" x14ac:dyDescent="0.2"/>
  <cols>
    <col min="1" max="1" width="42.42578125" style="2" customWidth="1"/>
    <col min="2" max="2" width="51.285156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39.75" customHeight="1" x14ac:dyDescent="0.2">
      <c r="A1" s="380" t="s">
        <v>77</v>
      </c>
      <c r="B1" s="381"/>
      <c r="D1" s="377" t="s">
        <v>87</v>
      </c>
      <c r="E1" s="378"/>
      <c r="F1" s="378"/>
      <c r="G1" s="378"/>
      <c r="H1" s="378"/>
      <c r="I1" s="379"/>
    </row>
    <row r="2" spans="1:9" s="5" customFormat="1" ht="38.25" customHeight="1" x14ac:dyDescent="0.2">
      <c r="A2" s="15" t="s">
        <v>25</v>
      </c>
      <c r="B2" s="35"/>
      <c r="D2" s="71" t="s">
        <v>25</v>
      </c>
      <c r="E2" s="110" t="s">
        <v>0</v>
      </c>
      <c r="F2" s="110" t="s">
        <v>2</v>
      </c>
      <c r="G2" s="110" t="s">
        <v>1</v>
      </c>
      <c r="H2" s="110" t="s">
        <v>3</v>
      </c>
      <c r="I2" s="111" t="s">
        <v>46</v>
      </c>
    </row>
    <row r="3" spans="1:9" s="5" customFormat="1" ht="12.75" customHeight="1" x14ac:dyDescent="0.2">
      <c r="A3" s="26" t="s">
        <v>35</v>
      </c>
      <c r="B3" s="53"/>
      <c r="D3" s="68" t="s">
        <v>60</v>
      </c>
      <c r="E3" s="7"/>
      <c r="F3" s="7"/>
      <c r="G3" s="7"/>
      <c r="H3" s="7"/>
      <c r="I3" s="27">
        <f>SUM(E3:H3)</f>
        <v>0</v>
      </c>
    </row>
    <row r="4" spans="1:9" s="5" customFormat="1" ht="12.75" customHeight="1" thickBot="1" x14ac:dyDescent="0.25">
      <c r="A4" s="26" t="s">
        <v>44</v>
      </c>
      <c r="B4" s="53"/>
      <c r="D4" s="69" t="s">
        <v>89</v>
      </c>
      <c r="E4" s="67"/>
      <c r="F4" s="67"/>
      <c r="G4" s="67"/>
      <c r="H4" s="67"/>
      <c r="I4" s="112">
        <f>SUM(E4:H4)</f>
        <v>0</v>
      </c>
    </row>
    <row r="5" spans="1:9" ht="12.75" customHeight="1" x14ac:dyDescent="0.2">
      <c r="A5" s="101" t="s">
        <v>63</v>
      </c>
      <c r="B5" s="113"/>
    </row>
    <row r="6" spans="1:9" ht="12.75" customHeight="1" x14ac:dyDescent="0.2">
      <c r="A6" s="101" t="s">
        <v>28</v>
      </c>
      <c r="B6" s="113"/>
    </row>
    <row r="7" spans="1:9" ht="12.75" customHeight="1" x14ac:dyDescent="0.2">
      <c r="A7" s="101" t="s">
        <v>34</v>
      </c>
      <c r="B7" s="113"/>
    </row>
    <row r="8" spans="1:9" ht="25.5" customHeight="1" x14ac:dyDescent="0.2">
      <c r="A8" s="101" t="s">
        <v>33</v>
      </c>
      <c r="B8" s="113"/>
    </row>
    <row r="9" spans="1:9" ht="25.5" customHeight="1" x14ac:dyDescent="0.2">
      <c r="A9" s="104" t="s">
        <v>29</v>
      </c>
      <c r="B9" s="113"/>
    </row>
    <row r="10" spans="1:9" ht="15.75" thickBot="1" x14ac:dyDescent="0.3">
      <c r="A10" s="74" t="s">
        <v>47</v>
      </c>
      <c r="B10" s="75"/>
    </row>
    <row r="11" spans="1:9" x14ac:dyDescent="0.2">
      <c r="A11" s="114" t="s">
        <v>36</v>
      </c>
      <c r="B11" s="115"/>
    </row>
    <row r="12" spans="1:9" x14ac:dyDescent="0.2">
      <c r="A12" s="114" t="s">
        <v>44</v>
      </c>
      <c r="B12" s="115"/>
    </row>
    <row r="13" spans="1:9" ht="12.75" customHeight="1" x14ac:dyDescent="0.2">
      <c r="A13" s="101" t="s">
        <v>63</v>
      </c>
      <c r="B13" s="113"/>
    </row>
    <row r="14" spans="1:9" x14ac:dyDescent="0.2">
      <c r="A14" s="101" t="s">
        <v>28</v>
      </c>
      <c r="B14" s="113"/>
    </row>
    <row r="15" spans="1:9" x14ac:dyDescent="0.2">
      <c r="A15" s="101" t="s">
        <v>34</v>
      </c>
      <c r="B15" s="113"/>
    </row>
    <row r="16" spans="1:9" ht="25.5" x14ac:dyDescent="0.2">
      <c r="A16" s="101" t="s">
        <v>33</v>
      </c>
      <c r="B16" s="113"/>
    </row>
    <row r="17" spans="1:2" ht="25.5" x14ac:dyDescent="0.2">
      <c r="A17" s="104" t="s">
        <v>29</v>
      </c>
      <c r="B17" s="113"/>
    </row>
    <row r="18" spans="1:2" ht="15.75" thickBot="1" x14ac:dyDescent="0.3">
      <c r="A18" s="74" t="s">
        <v>47</v>
      </c>
      <c r="B18" s="75"/>
    </row>
    <row r="19" spans="1:2" ht="15" x14ac:dyDescent="0.25">
      <c r="A19" s="78"/>
      <c r="B19" s="55"/>
    </row>
    <row r="20" spans="1:2" s="40" customFormat="1" ht="15" customHeight="1" x14ac:dyDescent="0.2">
      <c r="A20" s="382" t="s">
        <v>57</v>
      </c>
      <c r="B20" s="382"/>
    </row>
    <row r="21" spans="1:2" s="40" customFormat="1" ht="15" customHeight="1" x14ac:dyDescent="0.2">
      <c r="A21" s="382"/>
      <c r="B21" s="382"/>
    </row>
  </sheetData>
  <mergeCells count="3">
    <mergeCell ref="A1:B1"/>
    <mergeCell ref="A20:B21"/>
    <mergeCell ref="D1:I1"/>
  </mergeCells>
  <pageMargins left="0.7" right="0.7"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34"/>
  <sheetViews>
    <sheetView tabSelected="1" workbookViewId="0">
      <selection activeCell="C27" sqref="C27"/>
    </sheetView>
  </sheetViews>
  <sheetFormatPr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380" t="s">
        <v>78</v>
      </c>
      <c r="B1" s="381"/>
      <c r="D1" s="377" t="s">
        <v>86</v>
      </c>
      <c r="E1" s="378"/>
      <c r="F1" s="378"/>
      <c r="G1" s="378"/>
      <c r="H1" s="378"/>
      <c r="I1" s="379"/>
    </row>
    <row r="2" spans="1:9" s="5" customFormat="1" ht="38.25" customHeight="1" x14ac:dyDescent="0.2">
      <c r="A2" s="15" t="s">
        <v>25</v>
      </c>
      <c r="B2" s="35"/>
      <c r="D2" s="71" t="s">
        <v>25</v>
      </c>
      <c r="E2" s="110" t="s">
        <v>0</v>
      </c>
      <c r="F2" s="110" t="s">
        <v>2</v>
      </c>
      <c r="G2" s="110" t="s">
        <v>1</v>
      </c>
      <c r="H2" s="110" t="s">
        <v>3</v>
      </c>
      <c r="I2" s="111" t="s">
        <v>46</v>
      </c>
    </row>
    <row r="3" spans="1:9" s="5" customFormat="1" x14ac:dyDescent="0.2">
      <c r="A3" s="26" t="s">
        <v>35</v>
      </c>
      <c r="B3" s="53"/>
      <c r="D3" s="68" t="s">
        <v>60</v>
      </c>
      <c r="E3" s="7"/>
      <c r="F3" s="7"/>
      <c r="G3" s="7"/>
      <c r="H3" s="7"/>
      <c r="I3" s="27">
        <f>SUM(E3:H3)</f>
        <v>0</v>
      </c>
    </row>
    <row r="4" spans="1:9" s="5" customFormat="1" ht="13.5" thickBot="1" x14ac:dyDescent="0.25">
      <c r="A4" s="26" t="s">
        <v>44</v>
      </c>
      <c r="B4" s="53"/>
      <c r="D4" s="69" t="s">
        <v>89</v>
      </c>
      <c r="E4" s="67"/>
      <c r="F4" s="67"/>
      <c r="G4" s="67"/>
      <c r="H4" s="67"/>
      <c r="I4" s="112">
        <f>SUM(E4:H4)</f>
        <v>0</v>
      </c>
    </row>
    <row r="5" spans="1:9" x14ac:dyDescent="0.2">
      <c r="A5" s="18" t="s">
        <v>37</v>
      </c>
      <c r="B5" s="51"/>
    </row>
    <row r="6" spans="1:9" x14ac:dyDescent="0.2">
      <c r="A6" s="18" t="s">
        <v>28</v>
      </c>
      <c r="B6" s="51"/>
    </row>
    <row r="7" spans="1:9" x14ac:dyDescent="0.2">
      <c r="A7" s="18" t="s">
        <v>34</v>
      </c>
      <c r="B7" s="51"/>
    </row>
    <row r="8" spans="1:9" ht="25.5" x14ac:dyDescent="0.2">
      <c r="A8" s="18" t="s">
        <v>33</v>
      </c>
      <c r="B8" s="51"/>
    </row>
    <row r="9" spans="1:9" ht="25.5" x14ac:dyDescent="0.2">
      <c r="A9" s="18" t="s">
        <v>29</v>
      </c>
      <c r="B9" s="51"/>
      <c r="D9" s="46"/>
    </row>
    <row r="10" spans="1:9" x14ac:dyDescent="0.2">
      <c r="A10" s="45" t="s">
        <v>47</v>
      </c>
      <c r="B10" s="116"/>
    </row>
    <row r="11" spans="1:9" x14ac:dyDescent="0.2">
      <c r="A11" s="26" t="s">
        <v>36</v>
      </c>
      <c r="B11" s="53"/>
    </row>
    <row r="12" spans="1:9" x14ac:dyDescent="0.2">
      <c r="A12" s="26" t="s">
        <v>44</v>
      </c>
      <c r="B12" s="53"/>
    </row>
    <row r="13" spans="1:9" x14ac:dyDescent="0.2">
      <c r="A13" s="18" t="s">
        <v>37</v>
      </c>
      <c r="B13" s="51"/>
    </row>
    <row r="14" spans="1:9" x14ac:dyDescent="0.2">
      <c r="A14" s="18" t="s">
        <v>28</v>
      </c>
      <c r="B14" s="51"/>
    </row>
    <row r="15" spans="1:9" x14ac:dyDescent="0.2">
      <c r="A15" s="18" t="s">
        <v>34</v>
      </c>
      <c r="B15" s="51"/>
    </row>
    <row r="16" spans="1:9" ht="25.5" x14ac:dyDescent="0.2">
      <c r="A16" s="18" t="s">
        <v>33</v>
      </c>
      <c r="B16" s="51"/>
    </row>
    <row r="17" spans="1:4" ht="25.5" x14ac:dyDescent="0.2">
      <c r="A17" s="18" t="s">
        <v>29</v>
      </c>
      <c r="B17" s="51"/>
      <c r="D17" s="46"/>
    </row>
    <row r="18" spans="1:4" ht="13.5" thickBot="1" x14ac:dyDescent="0.25">
      <c r="A18" s="84" t="s">
        <v>47</v>
      </c>
      <c r="B18" s="117"/>
    </row>
    <row r="34" spans="2:2" x14ac:dyDescent="0.2">
      <c r="B34" s="79"/>
    </row>
  </sheetData>
  <mergeCells count="2">
    <mergeCell ref="A1:B1"/>
    <mergeCell ref="D1:I1"/>
  </mergeCells>
  <pageMargins left="0.7" right="0.7" top="0.75" bottom="0.75" header="0.3" footer="0.3"/>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17"/>
  <sheetViews>
    <sheetView tabSelected="1" workbookViewId="0">
      <selection activeCell="C27" sqref="C27"/>
    </sheetView>
  </sheetViews>
  <sheetFormatPr defaultRowHeight="12.75" x14ac:dyDescent="0.2"/>
  <cols>
    <col min="1" max="1" width="22.7109375" style="2" customWidth="1"/>
    <col min="2" max="2" width="10.4257812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366" t="s">
        <v>84</v>
      </c>
      <c r="B1" s="367"/>
      <c r="C1" s="367"/>
      <c r="D1" s="367"/>
      <c r="E1" s="367"/>
      <c r="F1" s="367"/>
      <c r="G1" s="367"/>
      <c r="H1" s="367"/>
      <c r="I1" s="367"/>
      <c r="J1" s="369"/>
    </row>
    <row r="2" spans="1:10" s="5" customFormat="1" ht="38.25" customHeight="1" x14ac:dyDescent="0.2">
      <c r="A2" s="15" t="s">
        <v>102</v>
      </c>
      <c r="B2" s="8"/>
      <c r="C2" s="374" t="s">
        <v>39</v>
      </c>
      <c r="D2" s="374"/>
      <c r="E2" s="374"/>
      <c r="F2" s="374" t="s">
        <v>40</v>
      </c>
      <c r="G2" s="374"/>
      <c r="H2" s="374"/>
      <c r="I2" s="384" t="s">
        <v>41</v>
      </c>
      <c r="J2" s="386" t="s">
        <v>4</v>
      </c>
    </row>
    <row r="3" spans="1:10" s="5" customFormat="1" ht="25.5" x14ac:dyDescent="0.2">
      <c r="A3" s="15"/>
      <c r="B3" s="8"/>
      <c r="C3" s="58" t="s">
        <v>43</v>
      </c>
      <c r="D3" s="58" t="s">
        <v>71</v>
      </c>
      <c r="E3" s="58" t="s">
        <v>72</v>
      </c>
      <c r="F3" s="58" t="s">
        <v>43</v>
      </c>
      <c r="G3" s="109" t="s">
        <v>71</v>
      </c>
      <c r="H3" s="58" t="s">
        <v>72</v>
      </c>
      <c r="I3" s="385"/>
      <c r="J3" s="387"/>
    </row>
    <row r="4" spans="1:10" s="2" customFormat="1" ht="25.5" x14ac:dyDescent="0.2">
      <c r="A4" s="16" t="s">
        <v>10</v>
      </c>
      <c r="B4" s="13" t="s">
        <v>9</v>
      </c>
      <c r="C4" s="383"/>
      <c r="D4" s="383"/>
      <c r="E4" s="383"/>
      <c r="F4" s="383"/>
      <c r="G4" s="383"/>
      <c r="H4" s="383"/>
      <c r="I4" s="383"/>
      <c r="J4" s="17"/>
    </row>
    <row r="5" spans="1:10" x14ac:dyDescent="0.2">
      <c r="A5" s="18" t="s">
        <v>5</v>
      </c>
      <c r="B5" s="10" t="s">
        <v>8</v>
      </c>
      <c r="C5" s="11"/>
      <c r="D5" s="11"/>
      <c r="E5" s="11"/>
      <c r="F5" s="11"/>
      <c r="G5" s="11"/>
      <c r="H5" s="11"/>
      <c r="I5" s="11"/>
      <c r="J5" s="19">
        <f>SUM(C5:I5)</f>
        <v>0</v>
      </c>
    </row>
    <row r="6" spans="1:10" x14ac:dyDescent="0.2">
      <c r="A6" s="18" t="s">
        <v>11</v>
      </c>
      <c r="B6" s="12" t="s">
        <v>6</v>
      </c>
      <c r="C6" s="11"/>
      <c r="D6" s="11"/>
      <c r="E6" s="11"/>
      <c r="F6" s="11"/>
      <c r="G6" s="11"/>
      <c r="H6" s="11"/>
      <c r="I6" s="11"/>
      <c r="J6" s="19">
        <f t="shared" ref="J6:J14" si="0">SUM(C6:I6)</f>
        <v>0</v>
      </c>
    </row>
    <row r="7" spans="1:10" ht="25.5" x14ac:dyDescent="0.2">
      <c r="A7" s="18" t="s">
        <v>12</v>
      </c>
      <c r="B7" s="12">
        <v>41.43</v>
      </c>
      <c r="C7" s="11"/>
      <c r="D7" s="11"/>
      <c r="E7" s="11"/>
      <c r="F7" s="11"/>
      <c r="G7" s="11"/>
      <c r="H7" s="11"/>
      <c r="I7" s="11"/>
      <c r="J7" s="19">
        <f t="shared" si="0"/>
        <v>0</v>
      </c>
    </row>
    <row r="8" spans="1:10" ht="25.5" x14ac:dyDescent="0.2">
      <c r="A8" s="18" t="s">
        <v>13</v>
      </c>
      <c r="B8" s="12" t="s">
        <v>7</v>
      </c>
      <c r="C8" s="11"/>
      <c r="D8" s="11"/>
      <c r="E8" s="11"/>
      <c r="F8" s="11"/>
      <c r="G8" s="11"/>
      <c r="H8" s="11"/>
      <c r="I8" s="11"/>
      <c r="J8" s="19">
        <f t="shared" si="0"/>
        <v>0</v>
      </c>
    </row>
    <row r="9" spans="1:10" ht="25.5" x14ac:dyDescent="0.2">
      <c r="A9" s="18" t="s">
        <v>14</v>
      </c>
      <c r="B9" s="12" t="s">
        <v>20</v>
      </c>
      <c r="C9" s="11"/>
      <c r="D9" s="11"/>
      <c r="E9" s="11"/>
      <c r="F9" s="11"/>
      <c r="G9" s="11"/>
      <c r="H9" s="11"/>
      <c r="I9" s="11"/>
      <c r="J9" s="19">
        <f t="shared" si="0"/>
        <v>0</v>
      </c>
    </row>
    <row r="10" spans="1:10" x14ac:dyDescent="0.2">
      <c r="A10" s="18" t="s">
        <v>15</v>
      </c>
      <c r="B10" s="12">
        <v>62.65</v>
      </c>
      <c r="C10" s="11"/>
      <c r="D10" s="11"/>
      <c r="E10" s="11"/>
      <c r="F10" s="11"/>
      <c r="G10" s="11"/>
      <c r="H10" s="11"/>
      <c r="I10" s="11"/>
      <c r="J10" s="19">
        <f t="shared" si="0"/>
        <v>0</v>
      </c>
    </row>
    <row r="11" spans="1:10" ht="25.5" x14ac:dyDescent="0.2">
      <c r="A11" s="18" t="s">
        <v>16</v>
      </c>
      <c r="B11" s="12">
        <v>68</v>
      </c>
      <c r="C11" s="11"/>
      <c r="D11" s="11"/>
      <c r="E11" s="11"/>
      <c r="F11" s="11"/>
      <c r="G11" s="11"/>
      <c r="H11" s="11"/>
      <c r="I11" s="11"/>
      <c r="J11" s="19">
        <f t="shared" si="0"/>
        <v>0</v>
      </c>
    </row>
    <row r="12" spans="1:10" ht="25.5" x14ac:dyDescent="0.2">
      <c r="A12" s="18" t="s">
        <v>17</v>
      </c>
      <c r="B12" s="12">
        <v>74.75</v>
      </c>
      <c r="C12" s="11"/>
      <c r="D12" s="11"/>
      <c r="E12" s="11"/>
      <c r="F12" s="11"/>
      <c r="G12" s="11"/>
      <c r="H12" s="11"/>
      <c r="I12" s="11"/>
      <c r="J12" s="19">
        <f t="shared" si="0"/>
        <v>0</v>
      </c>
    </row>
    <row r="13" spans="1:10" ht="25.5" x14ac:dyDescent="0.2">
      <c r="A13" s="18" t="s">
        <v>18</v>
      </c>
      <c r="B13" s="12">
        <v>77</v>
      </c>
      <c r="C13" s="11"/>
      <c r="D13" s="11"/>
      <c r="E13" s="11"/>
      <c r="F13" s="11"/>
      <c r="G13" s="11"/>
      <c r="H13" s="11"/>
      <c r="I13" s="11"/>
      <c r="J13" s="19">
        <f t="shared" si="0"/>
        <v>0</v>
      </c>
    </row>
    <row r="14" spans="1:10" ht="25.5" x14ac:dyDescent="0.2">
      <c r="A14" s="18" t="s">
        <v>19</v>
      </c>
      <c r="B14" s="12">
        <v>81.819999999999993</v>
      </c>
      <c r="C14" s="11"/>
      <c r="D14" s="11">
        <v>1</v>
      </c>
      <c r="E14" s="11"/>
      <c r="F14" s="11"/>
      <c r="G14" s="11">
        <v>12</v>
      </c>
      <c r="H14" s="11"/>
      <c r="I14" s="11"/>
      <c r="J14" s="19">
        <f t="shared" si="0"/>
        <v>13</v>
      </c>
    </row>
    <row r="15" spans="1:10" ht="13.5" thickBot="1" x14ac:dyDescent="0.25">
      <c r="A15" s="23" t="s">
        <v>93</v>
      </c>
      <c r="B15" s="24"/>
      <c r="C15" s="25">
        <f>SUM(C5:C14)</f>
        <v>0</v>
      </c>
      <c r="D15" s="25">
        <f t="shared" ref="D15:J15" si="1">SUM(D5:D14)</f>
        <v>1</v>
      </c>
      <c r="E15" s="25">
        <f t="shared" si="1"/>
        <v>0</v>
      </c>
      <c r="F15" s="25">
        <f t="shared" si="1"/>
        <v>0</v>
      </c>
      <c r="G15" s="25">
        <f t="shared" si="1"/>
        <v>12</v>
      </c>
      <c r="H15" s="25">
        <f t="shared" si="1"/>
        <v>0</v>
      </c>
      <c r="I15" s="25">
        <f t="shared" si="1"/>
        <v>0</v>
      </c>
      <c r="J15" s="20">
        <f t="shared" si="1"/>
        <v>13</v>
      </c>
    </row>
    <row r="17" spans="2:2" x14ac:dyDescent="0.2">
      <c r="B17" s="4"/>
    </row>
  </sheetData>
  <mergeCells count="6">
    <mergeCell ref="A1:J1"/>
    <mergeCell ref="C2:E2"/>
    <mergeCell ref="F2:H2"/>
    <mergeCell ref="C4:I4"/>
    <mergeCell ref="I2:I3"/>
    <mergeCell ref="J2:J3"/>
  </mergeCells>
  <pageMargins left="0.7" right="0.7" top="0.75" bottom="0.75" header="0.3" footer="0.3"/>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pageSetUpPr fitToPage="1"/>
  </sheetPr>
  <dimension ref="A1:K17"/>
  <sheetViews>
    <sheetView tabSelected="1" workbookViewId="0">
      <selection activeCell="C27" sqref="C27"/>
    </sheetView>
  </sheetViews>
  <sheetFormatPr defaultRowHeight="12.75" x14ac:dyDescent="0.2"/>
  <cols>
    <col min="1" max="1" width="22.7109375" style="2" customWidth="1"/>
    <col min="2" max="2" width="10.4257812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366" t="s">
        <v>85</v>
      </c>
      <c r="B1" s="367"/>
      <c r="C1" s="367"/>
      <c r="D1" s="367"/>
      <c r="E1" s="367"/>
      <c r="F1" s="367"/>
      <c r="G1" s="367"/>
      <c r="H1" s="367"/>
      <c r="I1" s="367"/>
      <c r="J1" s="367"/>
      <c r="K1" s="369"/>
    </row>
    <row r="2" spans="1:11" s="5" customFormat="1" ht="38.25" customHeight="1" x14ac:dyDescent="0.2">
      <c r="A2" s="15" t="s">
        <v>102</v>
      </c>
      <c r="B2" s="8"/>
      <c r="C2" s="374" t="s">
        <v>39</v>
      </c>
      <c r="D2" s="374"/>
      <c r="E2" s="374"/>
      <c r="F2" s="374" t="s">
        <v>40</v>
      </c>
      <c r="G2" s="374"/>
      <c r="H2" s="374"/>
      <c r="I2" s="384" t="s">
        <v>41</v>
      </c>
      <c r="J2" s="389" t="s">
        <v>95</v>
      </c>
      <c r="K2" s="391" t="s">
        <v>42</v>
      </c>
    </row>
    <row r="3" spans="1:11" s="5" customFormat="1" ht="30.75" customHeight="1" x14ac:dyDescent="0.2">
      <c r="A3" s="15"/>
      <c r="B3" s="8"/>
      <c r="C3" s="109" t="s">
        <v>43</v>
      </c>
      <c r="D3" s="109" t="s">
        <v>71</v>
      </c>
      <c r="E3" s="109" t="s">
        <v>72</v>
      </c>
      <c r="F3" s="109" t="s">
        <v>43</v>
      </c>
      <c r="G3" s="109" t="s">
        <v>71</v>
      </c>
      <c r="H3" s="109" t="s">
        <v>72</v>
      </c>
      <c r="I3" s="385"/>
      <c r="J3" s="390"/>
      <c r="K3" s="392"/>
    </row>
    <row r="4" spans="1:11" s="2" customFormat="1" ht="25.5" x14ac:dyDescent="0.2">
      <c r="A4" s="16" t="s">
        <v>10</v>
      </c>
      <c r="B4" s="13" t="s">
        <v>9</v>
      </c>
      <c r="C4" s="383"/>
      <c r="D4" s="383"/>
      <c r="E4" s="383"/>
      <c r="F4" s="383"/>
      <c r="G4" s="383"/>
      <c r="H4" s="383"/>
      <c r="I4" s="383"/>
      <c r="J4" s="29"/>
      <c r="K4" s="30"/>
    </row>
    <row r="5" spans="1:11" x14ac:dyDescent="0.2">
      <c r="A5" s="18" t="s">
        <v>5</v>
      </c>
      <c r="B5" s="10" t="s">
        <v>8</v>
      </c>
      <c r="C5" s="11"/>
      <c r="D5" s="11"/>
      <c r="E5" s="11"/>
      <c r="F5" s="11"/>
      <c r="G5" s="11"/>
      <c r="H5" s="11"/>
      <c r="I5" s="11"/>
      <c r="J5" s="14"/>
      <c r="K5" s="28"/>
    </row>
    <row r="6" spans="1:11" x14ac:dyDescent="0.2">
      <c r="A6" s="18" t="s">
        <v>11</v>
      </c>
      <c r="B6" s="12" t="s">
        <v>6</v>
      </c>
      <c r="C6" s="11"/>
      <c r="D6" s="11"/>
      <c r="E6" s="11"/>
      <c r="F6" s="11"/>
      <c r="G6" s="11"/>
      <c r="H6" s="11"/>
      <c r="I6" s="11"/>
      <c r="J6" s="14"/>
      <c r="K6" s="28"/>
    </row>
    <row r="7" spans="1:11" ht="26.25" customHeight="1" x14ac:dyDescent="0.2">
      <c r="A7" s="18" t="s">
        <v>12</v>
      </c>
      <c r="B7" s="12">
        <v>41.43</v>
      </c>
      <c r="C7" s="11"/>
      <c r="D7" s="11"/>
      <c r="E7" s="11"/>
      <c r="F7" s="11"/>
      <c r="G7" s="11"/>
      <c r="H7" s="11"/>
      <c r="I7" s="11"/>
      <c r="J7" s="14"/>
      <c r="K7" s="28"/>
    </row>
    <row r="8" spans="1:11" ht="25.5" x14ac:dyDescent="0.2">
      <c r="A8" s="18" t="s">
        <v>13</v>
      </c>
      <c r="B8" s="12" t="s">
        <v>7</v>
      </c>
      <c r="C8" s="11"/>
      <c r="D8" s="11"/>
      <c r="E8" s="11"/>
      <c r="F8" s="11"/>
      <c r="G8" s="11"/>
      <c r="H8" s="11"/>
      <c r="I8" s="11"/>
      <c r="J8" s="14"/>
      <c r="K8" s="28"/>
    </row>
    <row r="9" spans="1:11" ht="25.5" x14ac:dyDescent="0.2">
      <c r="A9" s="18" t="s">
        <v>14</v>
      </c>
      <c r="B9" s="12" t="s">
        <v>20</v>
      </c>
      <c r="C9" s="11"/>
      <c r="D9" s="11"/>
      <c r="E9" s="11"/>
      <c r="F9" s="11"/>
      <c r="G9" s="11"/>
      <c r="H9" s="11"/>
      <c r="I9" s="11"/>
      <c r="J9" s="14"/>
      <c r="K9" s="28"/>
    </row>
    <row r="10" spans="1:11" x14ac:dyDescent="0.2">
      <c r="A10" s="18" t="s">
        <v>15</v>
      </c>
      <c r="B10" s="12">
        <v>62.65</v>
      </c>
      <c r="C10" s="11"/>
      <c r="D10" s="11"/>
      <c r="E10" s="11"/>
      <c r="F10" s="11"/>
      <c r="G10" s="11"/>
      <c r="H10" s="11"/>
      <c r="I10" s="11"/>
      <c r="J10" s="14"/>
      <c r="K10" s="28"/>
    </row>
    <row r="11" spans="1:11" ht="25.5" x14ac:dyDescent="0.2">
      <c r="A11" s="18" t="s">
        <v>16</v>
      </c>
      <c r="B11" s="12">
        <v>68</v>
      </c>
      <c r="C11" s="11"/>
      <c r="D11" s="11"/>
      <c r="E11" s="11"/>
      <c r="F11" s="11"/>
      <c r="G11" s="11"/>
      <c r="H11" s="11"/>
      <c r="I11" s="11"/>
      <c r="J11" s="14"/>
      <c r="K11" s="28"/>
    </row>
    <row r="12" spans="1:11" ht="25.5" x14ac:dyDescent="0.2">
      <c r="A12" s="18" t="s">
        <v>17</v>
      </c>
      <c r="B12" s="12">
        <v>74.75</v>
      </c>
      <c r="C12" s="11"/>
      <c r="D12" s="11"/>
      <c r="E12" s="11"/>
      <c r="F12" s="11"/>
      <c r="G12" s="11"/>
      <c r="H12" s="11"/>
      <c r="I12" s="11"/>
      <c r="J12" s="14"/>
      <c r="K12" s="28"/>
    </row>
    <row r="13" spans="1:11" ht="25.5" x14ac:dyDescent="0.2">
      <c r="A13" s="18" t="s">
        <v>18</v>
      </c>
      <c r="B13" s="12">
        <v>77</v>
      </c>
      <c r="C13" s="11"/>
      <c r="D13" s="11"/>
      <c r="E13" s="11"/>
      <c r="F13" s="11"/>
      <c r="G13" s="11"/>
      <c r="H13" s="11"/>
      <c r="I13" s="11"/>
      <c r="J13" s="14"/>
      <c r="K13" s="28"/>
    </row>
    <row r="14" spans="1:11" ht="25.5" x14ac:dyDescent="0.2">
      <c r="A14" s="18" t="s">
        <v>19</v>
      </c>
      <c r="B14" s="12">
        <v>81.819999999999993</v>
      </c>
      <c r="C14" s="11"/>
      <c r="D14" s="11">
        <v>11</v>
      </c>
      <c r="E14" s="11"/>
      <c r="F14" s="11"/>
      <c r="G14" s="11">
        <v>150</v>
      </c>
      <c r="H14" s="11"/>
      <c r="I14" s="11"/>
      <c r="J14" s="14">
        <v>161</v>
      </c>
      <c r="K14" s="28"/>
    </row>
    <row r="15" spans="1:11" ht="13.5" thickBot="1" x14ac:dyDescent="0.25">
      <c r="A15" s="23" t="s">
        <v>95</v>
      </c>
      <c r="B15" s="24"/>
      <c r="C15" s="25"/>
      <c r="D15" s="25">
        <v>11</v>
      </c>
      <c r="E15" s="25"/>
      <c r="F15" s="25"/>
      <c r="G15" s="25">
        <v>150</v>
      </c>
      <c r="H15" s="25"/>
      <c r="I15" s="25"/>
      <c r="J15" s="25">
        <v>161</v>
      </c>
      <c r="K15" s="20"/>
    </row>
    <row r="17" spans="1:11" ht="30" customHeight="1" x14ac:dyDescent="0.2">
      <c r="A17" s="388" t="s">
        <v>96</v>
      </c>
      <c r="B17" s="388"/>
      <c r="C17" s="388"/>
      <c r="D17" s="388"/>
      <c r="E17" s="388"/>
      <c r="F17" s="388"/>
      <c r="G17" s="388"/>
      <c r="H17" s="388"/>
      <c r="I17" s="388"/>
      <c r="J17" s="388"/>
      <c r="K17" s="388"/>
    </row>
  </sheetData>
  <mergeCells count="8">
    <mergeCell ref="A17:K17"/>
    <mergeCell ref="C4:I4"/>
    <mergeCell ref="A1:K1"/>
    <mergeCell ref="C2:E2"/>
    <mergeCell ref="F2:H2"/>
    <mergeCell ref="I2:I3"/>
    <mergeCell ref="J2:J3"/>
    <mergeCell ref="K2:K3"/>
  </mergeCells>
  <pageMargins left="0.7" right="0.7" top="0.75" bottom="0.75" header="0.3" footer="0.3"/>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workbookViewId="0">
      <selection activeCell="C27" sqref="C27"/>
    </sheetView>
  </sheetViews>
  <sheetFormatPr defaultRowHeight="12.75" x14ac:dyDescent="0.2"/>
  <cols>
    <col min="1" max="1" width="27.4257812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394" t="s">
        <v>79</v>
      </c>
      <c r="B1" s="395"/>
      <c r="C1" s="395"/>
      <c r="D1" s="395"/>
      <c r="E1" s="395"/>
      <c r="F1" s="395"/>
      <c r="G1" s="395"/>
      <c r="H1" s="395"/>
      <c r="I1" s="395"/>
      <c r="J1" s="395"/>
      <c r="K1" s="396"/>
    </row>
    <row r="2" spans="1:11" s="5" customFormat="1" ht="38.25" customHeight="1" x14ac:dyDescent="0.2">
      <c r="A2" s="15" t="s">
        <v>102</v>
      </c>
      <c r="B2" s="8"/>
      <c r="C2" s="374" t="s">
        <v>0</v>
      </c>
      <c r="D2" s="374"/>
      <c r="E2" s="374" t="s">
        <v>2</v>
      </c>
      <c r="F2" s="374"/>
      <c r="G2" s="374" t="s">
        <v>1</v>
      </c>
      <c r="H2" s="374"/>
      <c r="I2" s="372" t="s">
        <v>3</v>
      </c>
      <c r="J2" s="373"/>
      <c r="K2" s="37" t="s">
        <v>4</v>
      </c>
    </row>
    <row r="3" spans="1:11" s="5" customFormat="1" ht="13.5" customHeight="1" thickBot="1" x14ac:dyDescent="0.25">
      <c r="A3" s="36"/>
      <c r="B3" s="38"/>
      <c r="C3" s="39" t="s">
        <v>23</v>
      </c>
      <c r="D3" s="39" t="s">
        <v>24</v>
      </c>
      <c r="E3" s="39" t="s">
        <v>23</v>
      </c>
      <c r="F3" s="39" t="s">
        <v>24</v>
      </c>
      <c r="G3" s="39" t="s">
        <v>23</v>
      </c>
      <c r="H3" s="39" t="s">
        <v>24</v>
      </c>
      <c r="I3" s="73" t="s">
        <v>23</v>
      </c>
      <c r="J3" s="73" t="s">
        <v>24</v>
      </c>
      <c r="K3" s="34"/>
    </row>
    <row r="4" spans="1:11" ht="25.5" x14ac:dyDescent="0.2">
      <c r="A4" s="63" t="s">
        <v>102</v>
      </c>
      <c r="B4" s="9"/>
      <c r="C4" s="359"/>
      <c r="D4" s="360"/>
      <c r="E4" s="360"/>
      <c r="F4" s="360"/>
      <c r="G4" s="360"/>
      <c r="H4" s="360"/>
      <c r="I4" s="360"/>
      <c r="J4" s="360"/>
      <c r="K4" s="361"/>
    </row>
    <row r="5" spans="1:11" ht="25.5" x14ac:dyDescent="0.2">
      <c r="A5" s="16" t="s">
        <v>10</v>
      </c>
      <c r="B5" s="13" t="s">
        <v>9</v>
      </c>
      <c r="C5" s="362"/>
      <c r="D5" s="363"/>
      <c r="E5" s="363"/>
      <c r="F5" s="363"/>
      <c r="G5" s="363"/>
      <c r="H5" s="363"/>
      <c r="I5" s="363"/>
      <c r="J5" s="363"/>
      <c r="K5" s="364"/>
    </row>
    <row r="6" spans="1:11" x14ac:dyDescent="0.2">
      <c r="A6" s="18" t="s">
        <v>5</v>
      </c>
      <c r="B6" s="10" t="s">
        <v>8</v>
      </c>
      <c r="C6" s="86"/>
      <c r="D6" s="86"/>
      <c r="E6" s="86"/>
      <c r="F6" s="86"/>
      <c r="G6" s="86"/>
      <c r="H6" s="86"/>
      <c r="I6" s="83"/>
      <c r="J6" s="87"/>
      <c r="K6" s="85">
        <f>SUM(C6:J6)</f>
        <v>0</v>
      </c>
    </row>
    <row r="7" spans="1:11" x14ac:dyDescent="0.2">
      <c r="A7" s="18" t="s">
        <v>11</v>
      </c>
      <c r="B7" s="12" t="s">
        <v>6</v>
      </c>
      <c r="C7" s="86"/>
      <c r="D7" s="86"/>
      <c r="E7" s="86"/>
      <c r="F7" s="86"/>
      <c r="G7" s="86"/>
      <c r="H7" s="86"/>
      <c r="I7" s="83"/>
      <c r="J7" s="87"/>
      <c r="K7" s="85">
        <f t="shared" ref="K7:K15" si="0">SUM(C7:J7)</f>
        <v>0</v>
      </c>
    </row>
    <row r="8" spans="1:11" ht="25.5" x14ac:dyDescent="0.2">
      <c r="A8" s="18" t="s">
        <v>12</v>
      </c>
      <c r="B8" s="12">
        <v>41.43</v>
      </c>
      <c r="C8" s="86"/>
      <c r="D8" s="86"/>
      <c r="E8" s="86"/>
      <c r="F8" s="86"/>
      <c r="G8" s="86"/>
      <c r="H8" s="86"/>
      <c r="I8" s="83"/>
      <c r="J8" s="87"/>
      <c r="K8" s="85">
        <f t="shared" si="0"/>
        <v>0</v>
      </c>
    </row>
    <row r="9" spans="1:11" ht="25.5" x14ac:dyDescent="0.2">
      <c r="A9" s="18" t="s">
        <v>13</v>
      </c>
      <c r="B9" s="12" t="s">
        <v>7</v>
      </c>
      <c r="C9" s="86"/>
      <c r="D9" s="86"/>
      <c r="E9" s="86"/>
      <c r="F9" s="86"/>
      <c r="G9" s="86"/>
      <c r="H9" s="86"/>
      <c r="I9" s="83"/>
      <c r="J9" s="87"/>
      <c r="K9" s="85">
        <f t="shared" si="0"/>
        <v>0</v>
      </c>
    </row>
    <row r="10" spans="1:11" ht="25.5" x14ac:dyDescent="0.2">
      <c r="A10" s="18" t="s">
        <v>14</v>
      </c>
      <c r="B10" s="12" t="s">
        <v>20</v>
      </c>
      <c r="C10" s="86"/>
      <c r="D10" s="86"/>
      <c r="E10" s="86"/>
      <c r="F10" s="86"/>
      <c r="G10" s="86"/>
      <c r="H10" s="86"/>
      <c r="I10" s="83"/>
      <c r="J10" s="87"/>
      <c r="K10" s="85">
        <f t="shared" si="0"/>
        <v>0</v>
      </c>
    </row>
    <row r="11" spans="1:11" x14ac:dyDescent="0.2">
      <c r="A11" s="18" t="s">
        <v>15</v>
      </c>
      <c r="B11" s="12">
        <v>62.65</v>
      </c>
      <c r="C11" s="86"/>
      <c r="D11" s="86"/>
      <c r="E11" s="86"/>
      <c r="F11" s="86"/>
      <c r="G11" s="86"/>
      <c r="H11" s="86"/>
      <c r="I11" s="83"/>
      <c r="J11" s="87"/>
      <c r="K11" s="85">
        <f t="shared" si="0"/>
        <v>0</v>
      </c>
    </row>
    <row r="12" spans="1:11" ht="25.5" x14ac:dyDescent="0.2">
      <c r="A12" s="18" t="s">
        <v>16</v>
      </c>
      <c r="B12" s="12">
        <v>68</v>
      </c>
      <c r="C12" s="86"/>
      <c r="D12" s="86"/>
      <c r="E12" s="86"/>
      <c r="F12" s="86"/>
      <c r="G12" s="86"/>
      <c r="H12" s="86"/>
      <c r="I12" s="83"/>
      <c r="J12" s="87"/>
      <c r="K12" s="85">
        <f t="shared" si="0"/>
        <v>0</v>
      </c>
    </row>
    <row r="13" spans="1:11" ht="25.5" x14ac:dyDescent="0.2">
      <c r="A13" s="18" t="s">
        <v>17</v>
      </c>
      <c r="B13" s="12">
        <v>74.75</v>
      </c>
      <c r="C13" s="86"/>
      <c r="D13" s="86"/>
      <c r="E13" s="86"/>
      <c r="F13" s="86"/>
      <c r="G13" s="86"/>
      <c r="H13" s="86"/>
      <c r="I13" s="83"/>
      <c r="J13" s="87"/>
      <c r="K13" s="85">
        <f t="shared" si="0"/>
        <v>0</v>
      </c>
    </row>
    <row r="14" spans="1:11" x14ac:dyDescent="0.2">
      <c r="A14" s="18" t="s">
        <v>18</v>
      </c>
      <c r="B14" s="12">
        <v>77</v>
      </c>
      <c r="C14" s="86"/>
      <c r="D14" s="86"/>
      <c r="E14" s="86"/>
      <c r="F14" s="86"/>
      <c r="G14" s="86"/>
      <c r="H14" s="86"/>
      <c r="I14" s="83"/>
      <c r="J14" s="87"/>
      <c r="K14" s="85">
        <f t="shared" si="0"/>
        <v>0</v>
      </c>
    </row>
    <row r="15" spans="1:11" ht="13.5" thickBot="1" x14ac:dyDescent="0.25">
      <c r="A15" s="21" t="s">
        <v>19</v>
      </c>
      <c r="B15" s="22">
        <v>81.819999999999993</v>
      </c>
      <c r="C15" s="88">
        <v>221</v>
      </c>
      <c r="D15" s="88"/>
      <c r="E15" s="88">
        <v>53</v>
      </c>
      <c r="F15" s="88"/>
      <c r="G15" s="88">
        <v>183</v>
      </c>
      <c r="H15" s="88"/>
      <c r="I15" s="89">
        <v>33</v>
      </c>
      <c r="J15" s="90">
        <v>2</v>
      </c>
      <c r="K15" s="91">
        <f t="shared" si="0"/>
        <v>492</v>
      </c>
    </row>
    <row r="16" spans="1:11" x14ac:dyDescent="0.2">
      <c r="A16" s="118" t="s">
        <v>59</v>
      </c>
      <c r="B16" s="119" t="s">
        <v>58</v>
      </c>
      <c r="C16" s="120">
        <v>221</v>
      </c>
      <c r="D16" s="120"/>
      <c r="E16" s="120">
        <v>53</v>
      </c>
      <c r="F16" s="120"/>
      <c r="G16" s="120">
        <v>183</v>
      </c>
      <c r="H16" s="120"/>
      <c r="I16" s="120">
        <v>33</v>
      </c>
      <c r="J16" s="121">
        <v>2</v>
      </c>
      <c r="K16" s="122">
        <v>492</v>
      </c>
    </row>
    <row r="17" spans="1:11" x14ac:dyDescent="0.2">
      <c r="A17" s="45" t="s">
        <v>48</v>
      </c>
      <c r="B17" s="93" t="s">
        <v>58</v>
      </c>
      <c r="C17" s="72">
        <v>129</v>
      </c>
      <c r="D17" s="72"/>
      <c r="E17" s="72">
        <v>24</v>
      </c>
      <c r="F17" s="72"/>
      <c r="G17" s="72">
        <v>95</v>
      </c>
      <c r="H17" s="72"/>
      <c r="I17" s="72">
        <v>16</v>
      </c>
      <c r="J17" s="72">
        <v>1</v>
      </c>
      <c r="K17" s="19">
        <f t="shared" ref="K17:K18" si="1">SUM(C17:J17)</f>
        <v>265</v>
      </c>
    </row>
    <row r="18" spans="1:11" ht="13.5" thickBot="1" x14ac:dyDescent="0.25">
      <c r="A18" s="84" t="s">
        <v>49</v>
      </c>
      <c r="B18" s="94" t="s">
        <v>58</v>
      </c>
      <c r="C18" s="92">
        <v>16</v>
      </c>
      <c r="D18" s="92"/>
      <c r="E18" s="92">
        <v>5</v>
      </c>
      <c r="F18" s="92"/>
      <c r="G18" s="92">
        <v>31</v>
      </c>
      <c r="H18" s="92"/>
      <c r="I18" s="92">
        <v>2</v>
      </c>
      <c r="J18" s="92"/>
      <c r="K18" s="20">
        <f t="shared" si="1"/>
        <v>54</v>
      </c>
    </row>
    <row r="20" spans="1:11" x14ac:dyDescent="0.2">
      <c r="A20" s="393" t="s">
        <v>68</v>
      </c>
      <c r="B20" s="393"/>
      <c r="C20" s="393"/>
      <c r="D20" s="393"/>
      <c r="E20" s="393"/>
      <c r="F20" s="393"/>
      <c r="G20" s="393"/>
      <c r="H20" s="393"/>
      <c r="I20" s="393"/>
      <c r="J20" s="393"/>
      <c r="K20" s="393"/>
    </row>
    <row r="21" spans="1:11" x14ac:dyDescent="0.2">
      <c r="A21" s="2" t="s">
        <v>21</v>
      </c>
    </row>
    <row r="22" spans="1:11" x14ac:dyDescent="0.2">
      <c r="A22" s="4" t="s">
        <v>22</v>
      </c>
    </row>
  </sheetData>
  <mergeCells count="8">
    <mergeCell ref="A20:K20"/>
    <mergeCell ref="C4:K4"/>
    <mergeCell ref="C5:K5"/>
    <mergeCell ref="I2:J2"/>
    <mergeCell ref="A1:K1"/>
    <mergeCell ref="C2:D2"/>
    <mergeCell ref="E2:F2"/>
    <mergeCell ref="G2:H2"/>
  </mergeCells>
  <pageMargins left="0.7" right="0.7" top="0.75" bottom="0.75" header="0.3" footer="0.3"/>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21"/>
  <sheetViews>
    <sheetView tabSelected="1" workbookViewId="0">
      <selection activeCell="C27" sqref="C27"/>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394" t="s">
        <v>80</v>
      </c>
      <c r="B1" s="395"/>
      <c r="C1" s="395"/>
      <c r="D1" s="395"/>
      <c r="E1" s="395"/>
      <c r="F1" s="395"/>
      <c r="G1" s="395"/>
      <c r="H1" s="395"/>
      <c r="I1" s="395"/>
      <c r="J1" s="395"/>
      <c r="K1" s="396"/>
    </row>
    <row r="2" spans="1:11" s="5" customFormat="1" ht="38.25" customHeight="1" x14ac:dyDescent="0.2">
      <c r="A2" s="15" t="s">
        <v>102</v>
      </c>
      <c r="B2" s="8"/>
      <c r="C2" s="374" t="s">
        <v>0</v>
      </c>
      <c r="D2" s="374"/>
      <c r="E2" s="374" t="s">
        <v>2</v>
      </c>
      <c r="F2" s="374"/>
      <c r="G2" s="374" t="s">
        <v>1</v>
      </c>
      <c r="H2" s="374"/>
      <c r="I2" s="372" t="s">
        <v>3</v>
      </c>
      <c r="J2" s="373"/>
      <c r="K2" s="37" t="s">
        <v>4</v>
      </c>
    </row>
    <row r="3" spans="1:11" s="5" customFormat="1" ht="13.5" customHeight="1" thickBot="1" x14ac:dyDescent="0.25">
      <c r="A3" s="36"/>
      <c r="B3" s="38"/>
      <c r="C3" s="39" t="s">
        <v>23</v>
      </c>
      <c r="D3" s="39" t="s">
        <v>24</v>
      </c>
      <c r="E3" s="39" t="s">
        <v>23</v>
      </c>
      <c r="F3" s="39" t="s">
        <v>24</v>
      </c>
      <c r="G3" s="39" t="s">
        <v>23</v>
      </c>
      <c r="H3" s="39" t="s">
        <v>24</v>
      </c>
      <c r="I3" s="73" t="s">
        <v>23</v>
      </c>
      <c r="J3" s="73" t="s">
        <v>24</v>
      </c>
      <c r="K3" s="34"/>
    </row>
    <row r="4" spans="1:11" ht="38.25" x14ac:dyDescent="0.2">
      <c r="A4" s="63" t="s">
        <v>102</v>
      </c>
      <c r="B4" s="9"/>
      <c r="C4" s="359"/>
      <c r="D4" s="360"/>
      <c r="E4" s="360"/>
      <c r="F4" s="360"/>
      <c r="G4" s="360"/>
      <c r="H4" s="360"/>
      <c r="I4" s="360"/>
      <c r="J4" s="360"/>
      <c r="K4" s="361"/>
    </row>
    <row r="5" spans="1:11" ht="25.5" x14ac:dyDescent="0.2">
      <c r="A5" s="16" t="s">
        <v>10</v>
      </c>
      <c r="B5" s="13" t="s">
        <v>9</v>
      </c>
      <c r="C5" s="362"/>
      <c r="D5" s="363"/>
      <c r="E5" s="363"/>
      <c r="F5" s="363"/>
      <c r="G5" s="363"/>
      <c r="H5" s="363"/>
      <c r="I5" s="363"/>
      <c r="J5" s="363"/>
      <c r="K5" s="364"/>
    </row>
    <row r="6" spans="1:11" x14ac:dyDescent="0.2">
      <c r="A6" s="18" t="s">
        <v>5</v>
      </c>
      <c r="B6" s="10" t="s">
        <v>8</v>
      </c>
      <c r="C6" s="86"/>
      <c r="D6" s="86"/>
      <c r="E6" s="86"/>
      <c r="F6" s="86"/>
      <c r="G6" s="86"/>
      <c r="H6" s="86"/>
      <c r="I6" s="83"/>
      <c r="J6" s="87"/>
      <c r="K6" s="85">
        <f>SUM(C6:J6)</f>
        <v>0</v>
      </c>
    </row>
    <row r="7" spans="1:11" x14ac:dyDescent="0.2">
      <c r="A7" s="18" t="s">
        <v>11</v>
      </c>
      <c r="B7" s="12" t="s">
        <v>6</v>
      </c>
      <c r="C7" s="86"/>
      <c r="D7" s="86"/>
      <c r="E7" s="86"/>
      <c r="F7" s="86"/>
      <c r="G7" s="86"/>
      <c r="H7" s="86"/>
      <c r="I7" s="83"/>
      <c r="J7" s="87"/>
      <c r="K7" s="85">
        <f t="shared" ref="K7:K15" si="0">SUM(C7:J7)</f>
        <v>0</v>
      </c>
    </row>
    <row r="8" spans="1:11" ht="25.5" x14ac:dyDescent="0.2">
      <c r="A8" s="18" t="s">
        <v>12</v>
      </c>
      <c r="B8" s="12">
        <v>41.43</v>
      </c>
      <c r="C8" s="86"/>
      <c r="D8" s="86"/>
      <c r="E8" s="86"/>
      <c r="F8" s="86"/>
      <c r="G8" s="86"/>
      <c r="H8" s="86"/>
      <c r="I8" s="83"/>
      <c r="J8" s="87"/>
      <c r="K8" s="85">
        <f t="shared" si="0"/>
        <v>0</v>
      </c>
    </row>
    <row r="9" spans="1:11" ht="25.5" x14ac:dyDescent="0.2">
      <c r="A9" s="18" t="s">
        <v>13</v>
      </c>
      <c r="B9" s="12" t="s">
        <v>7</v>
      </c>
      <c r="C9" s="86"/>
      <c r="D9" s="86"/>
      <c r="E9" s="86"/>
      <c r="F9" s="86"/>
      <c r="G9" s="86"/>
      <c r="H9" s="86"/>
      <c r="I9" s="83"/>
      <c r="J9" s="87"/>
      <c r="K9" s="85">
        <f t="shared" si="0"/>
        <v>0</v>
      </c>
    </row>
    <row r="10" spans="1:11" ht="25.5" x14ac:dyDescent="0.2">
      <c r="A10" s="18" t="s">
        <v>14</v>
      </c>
      <c r="B10" s="12" t="s">
        <v>20</v>
      </c>
      <c r="C10" s="86"/>
      <c r="D10" s="86"/>
      <c r="E10" s="86"/>
      <c r="F10" s="86"/>
      <c r="G10" s="86"/>
      <c r="H10" s="86"/>
      <c r="I10" s="83"/>
      <c r="J10" s="87"/>
      <c r="K10" s="85">
        <f t="shared" si="0"/>
        <v>0</v>
      </c>
    </row>
    <row r="11" spans="1:11" x14ac:dyDescent="0.2">
      <c r="A11" s="18" t="s">
        <v>15</v>
      </c>
      <c r="B11" s="12">
        <v>62.65</v>
      </c>
      <c r="C11" s="86"/>
      <c r="D11" s="86"/>
      <c r="E11" s="86"/>
      <c r="F11" s="86"/>
      <c r="G11" s="86"/>
      <c r="H11" s="86"/>
      <c r="I11" s="83"/>
      <c r="J11" s="87"/>
      <c r="K11" s="85">
        <f t="shared" si="0"/>
        <v>0</v>
      </c>
    </row>
    <row r="12" spans="1:11" ht="25.5" x14ac:dyDescent="0.2">
      <c r="A12" s="18" t="s">
        <v>16</v>
      </c>
      <c r="B12" s="12">
        <v>68</v>
      </c>
      <c r="C12" s="86"/>
      <c r="D12" s="86"/>
      <c r="E12" s="86"/>
      <c r="F12" s="86"/>
      <c r="G12" s="86"/>
      <c r="H12" s="86"/>
      <c r="I12" s="83"/>
      <c r="J12" s="87"/>
      <c r="K12" s="85">
        <f t="shared" si="0"/>
        <v>0</v>
      </c>
    </row>
    <row r="13" spans="1:11" ht="25.5" x14ac:dyDescent="0.2">
      <c r="A13" s="18" t="s">
        <v>17</v>
      </c>
      <c r="B13" s="12">
        <v>74.75</v>
      </c>
      <c r="C13" s="86"/>
      <c r="D13" s="86"/>
      <c r="E13" s="86"/>
      <c r="F13" s="86"/>
      <c r="G13" s="86"/>
      <c r="H13" s="86"/>
      <c r="I13" s="83"/>
      <c r="J13" s="87"/>
      <c r="K13" s="85">
        <f t="shared" si="0"/>
        <v>0</v>
      </c>
    </row>
    <row r="14" spans="1:11" ht="25.5" x14ac:dyDescent="0.2">
      <c r="A14" s="18" t="s">
        <v>18</v>
      </c>
      <c r="B14" s="12">
        <v>77</v>
      </c>
      <c r="C14" s="86"/>
      <c r="D14" s="86"/>
      <c r="E14" s="86"/>
      <c r="F14" s="86"/>
      <c r="G14" s="86"/>
      <c r="H14" s="86"/>
      <c r="I14" s="83"/>
      <c r="J14" s="87"/>
      <c r="K14" s="85">
        <f t="shared" si="0"/>
        <v>0</v>
      </c>
    </row>
    <row r="15" spans="1:11" ht="26.25" thickBot="1" x14ac:dyDescent="0.25">
      <c r="A15" s="21" t="s">
        <v>19</v>
      </c>
      <c r="B15" s="22">
        <v>81.819999999999993</v>
      </c>
      <c r="C15" s="88"/>
      <c r="D15" s="88"/>
      <c r="E15" s="88"/>
      <c r="F15" s="88"/>
      <c r="G15" s="88">
        <v>14</v>
      </c>
      <c r="H15" s="88"/>
      <c r="I15" s="89"/>
      <c r="J15" s="90"/>
      <c r="K15" s="91">
        <f t="shared" si="0"/>
        <v>14</v>
      </c>
    </row>
    <row r="16" spans="1:11" ht="13.5" thickBot="1" x14ac:dyDescent="0.25">
      <c r="A16" s="64" t="s">
        <v>59</v>
      </c>
      <c r="B16" s="95" t="s">
        <v>58</v>
      </c>
      <c r="C16" s="65"/>
      <c r="D16" s="65"/>
      <c r="E16" s="65"/>
      <c r="F16" s="65"/>
      <c r="G16" s="65">
        <v>14</v>
      </c>
      <c r="H16" s="65"/>
      <c r="I16" s="65"/>
      <c r="J16" s="65"/>
      <c r="K16" s="66">
        <f>SUM(K6:K15)</f>
        <v>14</v>
      </c>
    </row>
    <row r="18" spans="1:11" x14ac:dyDescent="0.2">
      <c r="A18" s="393" t="s">
        <v>68</v>
      </c>
      <c r="B18" s="393"/>
      <c r="C18" s="393"/>
      <c r="D18" s="393"/>
      <c r="E18" s="393"/>
      <c r="F18" s="393"/>
      <c r="G18" s="393"/>
      <c r="H18" s="393"/>
      <c r="I18" s="393"/>
      <c r="J18" s="393"/>
      <c r="K18" s="393"/>
    </row>
    <row r="19" spans="1:11" ht="26.25" customHeight="1" x14ac:dyDescent="0.2">
      <c r="A19" s="388" t="s">
        <v>65</v>
      </c>
      <c r="B19" s="388"/>
      <c r="C19" s="388"/>
      <c r="D19" s="388"/>
      <c r="E19" s="388"/>
      <c r="F19" s="388"/>
      <c r="G19" s="388"/>
      <c r="H19" s="388"/>
      <c r="I19" s="388"/>
      <c r="J19" s="388"/>
      <c r="K19" s="388"/>
    </row>
    <row r="20" spans="1:11" x14ac:dyDescent="0.2">
      <c r="A20" s="2" t="s">
        <v>21</v>
      </c>
    </row>
    <row r="21" spans="1:11" x14ac:dyDescent="0.2">
      <c r="A21" s="4" t="s">
        <v>22</v>
      </c>
    </row>
  </sheetData>
  <mergeCells count="9">
    <mergeCell ref="A19:K19"/>
    <mergeCell ref="A1:K1"/>
    <mergeCell ref="C2:D2"/>
    <mergeCell ref="E2:F2"/>
    <mergeCell ref="G2:H2"/>
    <mergeCell ref="I2:J2"/>
    <mergeCell ref="A18:K18"/>
    <mergeCell ref="C4:K4"/>
    <mergeCell ref="C5:K5"/>
  </mergeCells>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26</vt:i4>
      </vt:variant>
    </vt:vector>
  </HeadingPairs>
  <TitlesOfParts>
    <vt:vector size="26" baseType="lpstr">
      <vt:lpstr>2.1</vt:lpstr>
      <vt:lpstr>2.2</vt:lpstr>
      <vt:lpstr>2.3</vt:lpstr>
      <vt:lpstr>2.4</vt:lpstr>
      <vt:lpstr>2.5</vt:lpstr>
      <vt:lpstr>2.6</vt:lpstr>
      <vt:lpstr>2.7</vt:lpstr>
      <vt:lpstr>3.1</vt:lpstr>
      <vt:lpstr>3.2</vt:lpstr>
      <vt:lpstr>3.3</vt:lpstr>
      <vt:lpstr>3.4</vt:lpstr>
      <vt:lpstr>4.1</vt:lpstr>
      <vt:lpstr>5.1</vt:lpstr>
      <vt:lpstr>6.1</vt:lpstr>
      <vt:lpstr>6.2</vt:lpstr>
      <vt:lpstr>6.3</vt:lpstr>
      <vt:lpstr>6.4</vt:lpstr>
      <vt:lpstr>6.5</vt:lpstr>
      <vt:lpstr>6.6</vt:lpstr>
      <vt:lpstr>7.1</vt:lpstr>
      <vt:lpstr>7.2</vt:lpstr>
      <vt:lpstr>7.3</vt:lpstr>
      <vt:lpstr>8.3</vt:lpstr>
      <vt:lpstr>12.1</vt:lpstr>
      <vt:lpstr>12.2</vt:lpstr>
      <vt:lpstr>12.3</vt:lpstr>
    </vt:vector>
  </TitlesOfParts>
  <Company>Ministerstvo školství, mládeže a tělovýchovy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Jiří Zach</cp:lastModifiedBy>
  <cp:lastPrinted>2018-01-23T14:03:39Z</cp:lastPrinted>
  <dcterms:created xsi:type="dcterms:W3CDTF">2011-11-30T14:43:55Z</dcterms:created>
  <dcterms:modified xsi:type="dcterms:W3CDTF">2018-06-28T08:38:56Z</dcterms:modified>
</cp:coreProperties>
</file>